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drawings/drawing2.xml" ContentType="application/vnd.openxmlformats-officedocument.drawing+xml"/>
  <Override PartName="/xl/embeddings/oleObject2.bin" ContentType="application/vnd.openxmlformats-officedocument.oleObject"/>
  <Override PartName="/xl/ctrlProps/ctrlProp4.xml" ContentType="application/vnd.ms-excel.controlproperties+xml"/>
  <Override PartName="/xl/ctrlProps/ctrlProp5.xml" ContentType="application/vnd.ms-excel.control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trlProps/ctrlProp6.xml" ContentType="application/vnd.ms-excel.controlpropertie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pavel\OneDrive\Рабочий стол\CАЙТ 2026\"/>
    </mc:Choice>
  </mc:AlternateContent>
  <xr:revisionPtr revIDLastSave="0" documentId="13_ncr:1_{872D5D6F-EA99-4023-AA01-C5B31B8B5242}" xr6:coauthVersionLast="47" xr6:coauthVersionMax="47" xr10:uidLastSave="{00000000-0000-0000-0000-000000000000}"/>
  <workbookProtection lockStructure="1"/>
  <bookViews>
    <workbookView xWindow="-98" yWindow="-98" windowWidth="21795" windowHeight="12975" tabRatio="910" activeTab="3" xr2:uid="{00000000-000D-0000-FFFF-FFFF00000000}"/>
  </bookViews>
  <sheets>
    <sheet name="Menu" sheetId="4" r:id="rId1"/>
    <sheet name="Contract" sheetId="1" r:id="rId2"/>
    <sheet name="Money" sheetId="2" r:id="rId3"/>
    <sheet name="Seagoing" sheetId="5" r:id="rId4"/>
    <sheet name="Calculations" sheetId="6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</externalReferences>
  <definedNames>
    <definedName name="_Fill" localSheetId="4" hidden="1">#REF!</definedName>
    <definedName name="_Fill" localSheetId="0" hidden="1">#REF!</definedName>
    <definedName name="_Fill" hidden="1">#REF!</definedName>
    <definedName name="_Order1" hidden="1">255</definedName>
    <definedName name="_Order2" hidden="1">255</definedName>
    <definedName name="A">#REF!</definedName>
    <definedName name="A_1">#REF!</definedName>
    <definedName name="Agency">'[1]Arrival Information'!$C$18</definedName>
    <definedName name="Agent">'[2]Arrival Information'!$C$8</definedName>
    <definedName name="API">#REF!</definedName>
    <definedName name="b">#REF!</definedName>
    <definedName name="b_1">#REF!</definedName>
    <definedName name="Crew_Family">'[1]Crew Data'!$C$8:$C$45</definedName>
    <definedName name="Crew_Name">'[1]Crew Data'!$D$8:$D$45</definedName>
    <definedName name="Crew_No">'[1]Crew Data'!$B$8:$B$45</definedName>
    <definedName name="CrewSlopChestSales" localSheetId="0">[3]Slch.Febr!#REF!</definedName>
    <definedName name="CrewSlopChestSales" localSheetId="3">#REF!</definedName>
    <definedName name="CrewSlopChestSales">[4]Slch.Febr!#REF!</definedName>
    <definedName name="Date_of_Arraival">'[2]Arrival Information'!$C$6</definedName>
    <definedName name="Date_of_Arrival">'[1]Arrival Information'!$C$12</definedName>
    <definedName name="Density">#REF!</definedName>
    <definedName name="Emergency_Team">#N/A</definedName>
    <definedName name="END">'[5]price list CALCULATOR'!#REF!</definedName>
    <definedName name="from">[6]Data!#REF!</definedName>
    <definedName name="Last_Port" localSheetId="3">'[1]Arrival Information'!$C$15</definedName>
    <definedName name="Last_Port">'[2]Arrival Information'!$C$13</definedName>
    <definedName name="Master" localSheetId="3">'[1]Arrival Information'!$C$5</definedName>
    <definedName name="Master">'[2]Ship Particulars'!$C$5</definedName>
    <definedName name="Nationality">'[1]Crew Data'!$G$8:$G$45</definedName>
    <definedName name="Payroll" localSheetId="0">#REF!</definedName>
    <definedName name="Payroll" localSheetId="3">#REF!</definedName>
    <definedName name="Payroll">#REF!</definedName>
    <definedName name="Port_of_Arrival" localSheetId="3">'[1]Arrival Information'!$C$11</definedName>
    <definedName name="Port_of_Arrival">'[2]Arrival Information'!$C$5</definedName>
    <definedName name="PortList" localSheetId="4">'[7]Main Menu'!$B$33:$B$200</definedName>
    <definedName name="PortList" localSheetId="3">'[8]Main Menu'!$B$21:$B$188</definedName>
    <definedName name="PortList">'[9]Main Menu'!$B$33:$B$200</definedName>
    <definedName name="ProvisionsData" localSheetId="0">#REF!</definedName>
    <definedName name="ProvisionsData">#REF!</definedName>
    <definedName name="Rank">'[1]Crew Data'!$F$8:$F$45</definedName>
    <definedName name="Rus_Crew_No">'[1]Crew Data Rus'!$B$8:$B$44</definedName>
    <definedName name="Rus_Family">'[1]Crew Data Rus'!$C$8:$C$44</definedName>
    <definedName name="Rus_Fath_Name">'[1]Crew Data Rus'!$E$8:$E$44</definedName>
    <definedName name="Rus_Name">'[1]Crew Data Rus'!$D$8:$D$44</definedName>
    <definedName name="Rus_Nationality">'[1]Crew Data Rus'!$G$8:$G$44</definedName>
    <definedName name="Rus_Place_of_birth">'[1]Crew Data Rus'!$I$8:$I$44</definedName>
    <definedName name="Rus_Rank">'[1]Crew Data Rus'!$F$8:$F$44</definedName>
    <definedName name="SG">#REF!</definedName>
    <definedName name="Slopchest" localSheetId="0">#REF!</definedName>
    <definedName name="Slopchest" localSheetId="3">#REF!</definedName>
    <definedName name="Slopchest">#REF!</definedName>
    <definedName name="SlopSales" localSheetId="0">[3]Slch.Febr!#REF!</definedName>
    <definedName name="SlopSales" localSheetId="3">#REF!</definedName>
    <definedName name="SlopSales">[4]Slch.Febr!#REF!</definedName>
    <definedName name="Stock">#REF!</definedName>
    <definedName name="T_C">#REF!</definedName>
    <definedName name="T_F">#REF!</definedName>
    <definedName name="to">[6]Data!#REF!</definedName>
    <definedName name="Vessel_Name" localSheetId="3">'[1]Arrival Information'!$C$3</definedName>
    <definedName name="Vessel_Name">'[2]Ship Particulars'!$C$3</definedName>
    <definedName name="Vessel_Nationality" localSheetId="3">'[1]Arrival Information'!$C$4</definedName>
    <definedName name="Vessel_Nationality">'[2]Ship Particulars'!$C$6</definedName>
    <definedName name="ViewMainMenu">[10]!ViewMainMenu</definedName>
  </definedNames>
  <calcPr calcId="191029" iterateCount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6" i="2" l="1"/>
  <c r="E6" i="2" s="1"/>
  <c r="C3" i="2"/>
  <c r="E3" i="2" s="1"/>
  <c r="C4" i="1"/>
  <c r="C6" i="1" s="1"/>
  <c r="B2" i="6"/>
  <c r="B3" i="6"/>
  <c r="C3" i="6"/>
  <c r="C3" i="1"/>
  <c r="C5" i="1"/>
  <c r="C7" i="2"/>
  <c r="E7" i="2"/>
  <c r="H32" i="5"/>
  <c r="B4" i="6"/>
  <c r="C4" i="6"/>
  <c r="C2" i="6"/>
  <c r="E4" i="6"/>
  <c r="F4" i="6"/>
  <c r="C4" i="2" l="1"/>
  <c r="E4" i="2" s="1"/>
  <c r="C5" i="2"/>
  <c r="E5" i="2" s="1"/>
  <c r="C7" i="1"/>
  <c r="F7" i="1" l="1"/>
  <c r="D6" i="1" s="1"/>
  <c r="D7" i="1" l="1"/>
</calcChain>
</file>

<file path=xl/sharedStrings.xml><?xml version="1.0" encoding="utf-8"?>
<sst xmlns="http://schemas.openxmlformats.org/spreadsheetml/2006/main" count="171" uniqueCount="135">
  <si>
    <t xml:space="preserve">Today : </t>
  </si>
  <si>
    <t xml:space="preserve">Residual Work Days and Percent : </t>
  </si>
  <si>
    <t>Days</t>
  </si>
  <si>
    <t xml:space="preserve">Wages per Month : </t>
  </si>
  <si>
    <t xml:space="preserve">Wages per Day : </t>
  </si>
  <si>
    <t>USD</t>
  </si>
  <si>
    <t xml:space="preserve">Account by Wife : </t>
  </si>
  <si>
    <t xml:space="preserve">Deduction : </t>
  </si>
  <si>
    <t xml:space="preserve">Money Today : </t>
  </si>
  <si>
    <t xml:space="preserve">Rate of USD : </t>
  </si>
  <si>
    <t xml:space="preserve">Ship's Name : </t>
  </si>
  <si>
    <t xml:space="preserve">Finish Contract : </t>
  </si>
  <si>
    <t xml:space="preserve">Start Contract : </t>
  </si>
  <si>
    <t xml:space="preserve">Worked Days and Percent : </t>
  </si>
  <si>
    <t>CERTIFICATE OF WATCHKEEPNG SERVICE AND TESTIMONIAL</t>
  </si>
  <si>
    <t xml:space="preserve">    This is to certify that:</t>
  </si>
  <si>
    <t>Date of Birth:</t>
  </si>
  <si>
    <t>Seaman’s  book  №:</t>
  </si>
  <si>
    <t>Ship's Flage:</t>
  </si>
  <si>
    <t>IMO Number:</t>
  </si>
  <si>
    <t>Port of  registry:</t>
  </si>
  <si>
    <t>Gross Tonnage:</t>
  </si>
  <si>
    <t>Type of Vessel:</t>
  </si>
  <si>
    <t>Propulsion power:</t>
  </si>
  <si>
    <t>Type of Main Engine:</t>
  </si>
  <si>
    <t>Power of ship’s electric equipment:</t>
  </si>
  <si>
    <t>Deadweight:</t>
  </si>
  <si>
    <t>Area of Operation / port of call:</t>
  </si>
  <si>
    <t>under my command during this period the above-named</t>
  </si>
  <si>
    <t>during this period the above-named crew member was in full charge of</t>
  </si>
  <si>
    <t>engine /</t>
  </si>
  <si>
    <t>navigation*</t>
  </si>
  <si>
    <t>watch for not less than</t>
  </si>
  <si>
    <t>out of every 24 hours whilst the vessel was engaged on</t>
  </si>
  <si>
    <t>unlimited /</t>
  </si>
  <si>
    <t>near-costal*</t>
  </si>
  <si>
    <t>voyages.</t>
  </si>
  <si>
    <t>N/A</t>
  </si>
  <si>
    <t>PART 2. TESTIMONIAL</t>
  </si>
  <si>
    <t>This report on the service of the above-named seafarer has been drawn up by me during the period whilst he was on the</t>
  </si>
  <si>
    <t>ship’s board according to this certificate:</t>
  </si>
  <si>
    <t>Not satisfactory</t>
  </si>
  <si>
    <t>Satisfactory</t>
  </si>
  <si>
    <t>Good</t>
  </si>
  <si>
    <t>Способности / Ability:*</t>
  </si>
  <si>
    <t>Sobriety:</t>
  </si>
  <si>
    <t xml:space="preserve">Rank : </t>
  </si>
  <si>
    <t>Nineteen Days</t>
  </si>
  <si>
    <t>Zero Days</t>
  </si>
  <si>
    <t>One Day</t>
  </si>
  <si>
    <t>Two Days</t>
  </si>
  <si>
    <t>Three Days</t>
  </si>
  <si>
    <t>Four Days</t>
  </si>
  <si>
    <t>Five Days</t>
  </si>
  <si>
    <t>Six Days</t>
  </si>
  <si>
    <t>Seven Days</t>
  </si>
  <si>
    <t>Eight Days</t>
  </si>
  <si>
    <t>Nine Days</t>
  </si>
  <si>
    <t>Ten Days</t>
  </si>
  <si>
    <t>Eleven Days</t>
  </si>
  <si>
    <t>Twelve Days</t>
  </si>
  <si>
    <t xml:space="preserve">Thirteen Days </t>
  </si>
  <si>
    <t>Fourteen Days</t>
  </si>
  <si>
    <t>Fifteen Days</t>
  </si>
  <si>
    <t>Sixteen Days</t>
  </si>
  <si>
    <t>Seventeen Days</t>
  </si>
  <si>
    <t>Eighteen Days</t>
  </si>
  <si>
    <t>Twenty One Days</t>
  </si>
  <si>
    <t>Twenty Two Days</t>
  </si>
  <si>
    <t>Twenty Three Days</t>
  </si>
  <si>
    <t>Twenty Four Days</t>
  </si>
  <si>
    <t>Twenty Five Days</t>
  </si>
  <si>
    <t>Twenty Six Days</t>
  </si>
  <si>
    <t>Twenty Seven Days</t>
  </si>
  <si>
    <t>Twenty Eight Days</t>
  </si>
  <si>
    <t>Twenty Nine Days</t>
  </si>
  <si>
    <t>Therty Days</t>
  </si>
  <si>
    <t>Zero Month</t>
  </si>
  <si>
    <t>One Month</t>
  </si>
  <si>
    <t>Two Month</t>
  </si>
  <si>
    <t>Three Month</t>
  </si>
  <si>
    <t>Four Month</t>
  </si>
  <si>
    <t>Five Month</t>
  </si>
  <si>
    <t>Six Month</t>
  </si>
  <si>
    <t>Seven Month</t>
  </si>
  <si>
    <t>Eight Month</t>
  </si>
  <si>
    <t>Nine Month</t>
  </si>
  <si>
    <t>Ten Month</t>
  </si>
  <si>
    <t>Eleven Month</t>
  </si>
  <si>
    <t>Twelve Month</t>
  </si>
  <si>
    <t>Thirteen Month</t>
  </si>
  <si>
    <t>Twenty Days</t>
  </si>
  <si>
    <t>Nikoloz Jashi</t>
  </si>
  <si>
    <t>GE005090</t>
  </si>
  <si>
    <t>Nikoloz Jashi / Signature of Chief Officer:</t>
  </si>
  <si>
    <t xml:space="preserve">   2) In addition, the above-named crew member (fill in the following applicable items):</t>
  </si>
  <si>
    <t xml:space="preserve">  a)  regularly carried out other duties in connection with routine and maintenance of the ship*</t>
  </si>
  <si>
    <t xml:space="preserve">  b)  carried out the duties in GMDSS radio communication:</t>
  </si>
  <si>
    <t xml:space="preserve">   c)  had holidays as follow:**</t>
  </si>
  <si>
    <t xml:space="preserve">  d)  served on board the vessel whilst it was in the repair and / or out of operations, as follows:</t>
  </si>
  <si>
    <t xml:space="preserve">     repair from:</t>
  </si>
  <si>
    <t xml:space="preserve">    out of operations from:</t>
  </si>
  <si>
    <t xml:space="preserve">   3) Total time of seagoing service:</t>
  </si>
  <si>
    <t>Conduct:*</t>
  </si>
  <si>
    <t xml:space="preserve"> Experience:*</t>
  </si>
  <si>
    <t xml:space="preserve">                     </t>
  </si>
  <si>
    <t>Promotion:*</t>
  </si>
  <si>
    <t xml:space="preserve"> Special remarks:</t>
  </si>
  <si>
    <t xml:space="preserve"> Signature of Master:</t>
  </si>
  <si>
    <t>Name  of Master:</t>
  </si>
  <si>
    <t xml:space="preserve"> Signature of Chief Officer:</t>
  </si>
  <si>
    <t>Name  of Chief Officer:</t>
  </si>
  <si>
    <t xml:space="preserve"> Company 
(Owners or Crewing)</t>
  </si>
  <si>
    <t>WW</t>
  </si>
  <si>
    <t xml:space="preserve"> to</t>
  </si>
  <si>
    <t>Singapore</t>
  </si>
  <si>
    <t>Oil Tanker</t>
  </si>
  <si>
    <t>28.060 / 11.804</t>
  </si>
  <si>
    <t>12600 HP</t>
  </si>
  <si>
    <t>45994 mt</t>
  </si>
  <si>
    <t>Kobe Mitsubishi</t>
  </si>
  <si>
    <t xml:space="preserve">Ship's Name:                    </t>
  </si>
  <si>
    <t>OMC Shipping Pte.Ltd</t>
  </si>
  <si>
    <t>10,01.1962</t>
  </si>
  <si>
    <t>TONY</t>
  </si>
  <si>
    <t xml:space="preserve">M/T   </t>
  </si>
  <si>
    <t>CAPTAIN</t>
  </si>
  <si>
    <t>от / From:</t>
  </si>
  <si>
    <t>по / To:</t>
  </si>
  <si>
    <t>in the position of:</t>
  </si>
  <si>
    <t>EU</t>
  </si>
  <si>
    <r>
      <t xml:space="preserve">PART 1. </t>
    </r>
    <r>
      <rPr>
        <b/>
        <sz val="16"/>
        <color indexed="8"/>
        <rFont val="Times New Roman"/>
        <family val="1"/>
        <charset val="204"/>
      </rPr>
      <t>CERTIFICATE OF WATCHKEEPNG SERVICE</t>
    </r>
  </si>
  <si>
    <t xml:space="preserve"> Yes</t>
  </si>
  <si>
    <t xml:space="preserve"> None</t>
  </si>
  <si>
    <t>None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</si>
</sst>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2">
    <numFmt numFmtId="41" formatCode="_-* #,##0_-;\-* #,##0_-;_-* &quot;-&quot;_-;_-@_-"/>
    <numFmt numFmtId="43" formatCode="_-* #,##0.00_-;\-* #,##0.00_-;_-* &quot;-&quot;??_-;_-@_-"/>
    <numFmt numFmtId="164" formatCode="_-&quot;£&quot;* #,##0.00_-;\-&quot;£&quot;* #,##0.00_-;_-&quot;£&quot;* &quot;-&quot;??_-;_-@_-"/>
    <numFmt numFmtId="165" formatCode="_(* #,##0_);_(* \(#,##0\);_(* &quot;-&quot;_);_(@_)"/>
    <numFmt numFmtId="166" formatCode="_(&quot;$&quot;* #,##0.00_);_(&quot;$&quot;* \(#,##0.00\);_(&quot;$&quot;* &quot;-&quot;??_);_(@_)"/>
    <numFmt numFmtId="167" formatCode="_(* #,##0.00_);_(* \(#,##0.00\);_(* &quot;-&quot;??_);_(@_)"/>
    <numFmt numFmtId="168" formatCode="#."/>
    <numFmt numFmtId="169" formatCode="_-* #,##0.00\ _р_._-;\-* #,##0.00\ _р_._-;_-* &quot;-&quot;??\ _р_._-;_-@_-"/>
    <numFmt numFmtId="170" formatCode="\$#,##0\ ;\(\$#,##0\)"/>
    <numFmt numFmtId="171" formatCode="&quot;$&quot;#.00"/>
    <numFmt numFmtId="172" formatCode="#.00"/>
    <numFmt numFmtId="173" formatCode="%#.00"/>
    <numFmt numFmtId="174" formatCode="_-* #,##0&quot;$&quot;_-;\-* #,##0&quot;$&quot;_-;_-* &quot;-&quot;&quot;$&quot;_-;_-@_-"/>
    <numFmt numFmtId="175" formatCode="_-* #,##0_$_-;\-* #,##0_$_-;_-* &quot;-&quot;_$_-;_-@_-"/>
    <numFmt numFmtId="176" formatCode="_-* #,##0.00&quot;$&quot;_-;\-* #,##0.00&quot;$&quot;_-;_-* &quot;-&quot;??&quot;$&quot;_-;_-@_-"/>
    <numFmt numFmtId="177" formatCode="_-* #,##0.00_$_-;\-* #,##0.00_$_-;_-* &quot;-&quot;??_$_-;_-@_-"/>
    <numFmt numFmtId="178" formatCode="\$#.00"/>
    <numFmt numFmtId="179" formatCode="[$$-409]#,##0.00"/>
    <numFmt numFmtId="180" formatCode="#,##0.00[$р.-419];[Red]#,##0.00[$р.-419]"/>
    <numFmt numFmtId="181" formatCode="d/m/yyyy;@"/>
    <numFmt numFmtId="182" formatCode="[$-1409]d\ mmmm\ yyyy;@"/>
    <numFmt numFmtId="183" formatCode="#,##0.00\ [$USD]"/>
  </numFmts>
  <fonts count="65">
    <font>
      <sz val="10"/>
      <name val="Arial"/>
      <charset val="204"/>
    </font>
    <font>
      <sz val="10"/>
      <name val="Arial"/>
      <charset val="204"/>
    </font>
    <font>
      <sz val="10"/>
      <name val="Arial MT"/>
      <charset val="204"/>
    </font>
    <font>
      <sz val="10"/>
      <name val="Arial Cyr"/>
      <charset val="204"/>
    </font>
    <font>
      <sz val="10"/>
      <name val="Arial"/>
      <family val="2"/>
      <charset val="204"/>
    </font>
    <font>
      <sz val="1"/>
      <color indexed="16"/>
      <name val="Courier"/>
      <charset val="204"/>
    </font>
    <font>
      <b/>
      <sz val="1"/>
      <color indexed="16"/>
      <name val="Courier"/>
      <charset val="204"/>
    </font>
    <font>
      <sz val="8"/>
      <name val="MS Sans Serif"/>
      <charset val="204"/>
    </font>
    <font>
      <u/>
      <sz val="10"/>
      <color indexed="12"/>
      <name val="Arial Cyr"/>
      <charset val="204"/>
    </font>
    <font>
      <sz val="10"/>
      <name val="Times New Roman Cyr"/>
      <charset val="204"/>
    </font>
    <font>
      <sz val="10"/>
      <name val="Arial Cyr"/>
    </font>
    <font>
      <sz val="1"/>
      <color indexed="8"/>
      <name val="Courier"/>
    </font>
    <font>
      <sz val="1"/>
      <color indexed="8"/>
      <name val="Courier"/>
      <charset val="204"/>
    </font>
    <font>
      <sz val="1"/>
      <color indexed="8"/>
      <name val="Courier"/>
      <charset val="238"/>
    </font>
    <font>
      <b/>
      <sz val="1"/>
      <color indexed="8"/>
      <name val="Courier"/>
      <charset val="238"/>
    </font>
    <font>
      <b/>
      <sz val="1"/>
      <color indexed="8"/>
      <name val="Courier"/>
    </font>
    <font>
      <b/>
      <sz val="1"/>
      <color indexed="8"/>
      <name val="Courier"/>
      <charset val="204"/>
    </font>
    <font>
      <sz val="10"/>
      <name val="Arial"/>
      <family val="2"/>
      <charset val="204"/>
    </font>
    <font>
      <sz val="10"/>
      <name val="Helv"/>
      <charset val="238"/>
    </font>
    <font>
      <sz val="10"/>
      <name val="MS Sans Serif"/>
    </font>
    <font>
      <sz val="8"/>
      <name val="Arial"/>
      <family val="2"/>
      <charset val="204"/>
    </font>
    <font>
      <sz val="1"/>
      <color indexed="8"/>
      <name val="Courier"/>
    </font>
    <font>
      <b/>
      <sz val="1"/>
      <color indexed="8"/>
      <name val="Courier"/>
    </font>
    <font>
      <sz val="10"/>
      <name val="Times New Roman"/>
      <family val="1"/>
      <charset val="204"/>
    </font>
    <font>
      <u/>
      <sz val="11"/>
      <color indexed="12"/>
      <name val="ＭＳ Ｐゴシック"/>
      <family val="3"/>
      <charset val="128"/>
    </font>
    <font>
      <b/>
      <sz val="10"/>
      <name val="Times New Roman"/>
      <family val="1"/>
    </font>
    <font>
      <b/>
      <sz val="15"/>
      <name val="Times New Roman"/>
      <family val="1"/>
      <charset val="204"/>
    </font>
    <font>
      <b/>
      <sz val="12"/>
      <name val="Times New Roman"/>
      <family val="1"/>
      <charset val="204"/>
    </font>
    <font>
      <sz val="10"/>
      <name val="Times New Roman"/>
      <family val="1"/>
    </font>
    <font>
      <b/>
      <sz val="14"/>
      <name val="Times New Roman"/>
      <family val="1"/>
      <charset val="204"/>
    </font>
    <font>
      <sz val="7"/>
      <name val="Times New Roman"/>
      <family val="1"/>
      <charset val="204"/>
    </font>
    <font>
      <b/>
      <sz val="10"/>
      <name val="Times New Roman"/>
      <family val="1"/>
      <charset val="204"/>
    </font>
    <font>
      <sz val="8"/>
      <name val="Times New Roman"/>
      <family val="1"/>
      <charset val="204"/>
    </font>
    <font>
      <sz val="12"/>
      <name val="Times New Roman"/>
      <family val="1"/>
    </font>
    <font>
      <b/>
      <i/>
      <sz val="12"/>
      <name val="Times New Roman"/>
      <family val="1"/>
      <charset val="204"/>
    </font>
    <font>
      <sz val="12"/>
      <name val="Times New Roman"/>
      <family val="1"/>
      <charset val="204"/>
    </font>
    <font>
      <sz val="12"/>
      <name val="Arial"/>
      <family val="2"/>
      <charset val="204"/>
    </font>
    <font>
      <b/>
      <i/>
      <sz val="12"/>
      <name val="Times New Roman"/>
      <family val="1"/>
    </font>
    <font>
      <b/>
      <sz val="12"/>
      <name val="Times New Roman"/>
      <family val="1"/>
    </font>
    <font>
      <b/>
      <sz val="10"/>
      <name val="Arial"/>
      <family val="2"/>
    </font>
    <font>
      <sz val="20"/>
      <name val="Arial"/>
      <family val="2"/>
      <charset val="204"/>
    </font>
    <font>
      <sz val="10"/>
      <name val="Verdana"/>
      <family val="2"/>
    </font>
    <font>
      <b/>
      <i/>
      <sz val="14"/>
      <name val="Times New Roman"/>
      <family val="1"/>
      <charset val="204"/>
    </font>
    <font>
      <b/>
      <i/>
      <sz val="16"/>
      <name val="Times New Roman"/>
      <family val="1"/>
      <charset val="204"/>
    </font>
    <font>
      <sz val="14"/>
      <name val="Times New Roman"/>
      <family val="1"/>
      <charset val="204"/>
    </font>
    <font>
      <b/>
      <i/>
      <sz val="13"/>
      <name val="Times New Roman"/>
      <family val="1"/>
      <charset val="204"/>
    </font>
    <font>
      <sz val="12"/>
      <color theme="0"/>
      <name val="Times New Roman"/>
      <family val="1"/>
      <charset val="204"/>
    </font>
    <font>
      <sz val="8"/>
      <color rgb="FF000000"/>
      <name val="Tahoma"/>
      <family val="2"/>
      <charset val="204"/>
    </font>
    <font>
      <sz val="14"/>
      <color indexed="8"/>
      <name val="Times New Roman"/>
      <family val="1"/>
      <charset val="204"/>
    </font>
    <font>
      <b/>
      <sz val="16"/>
      <color indexed="13"/>
      <name val="Times New Roman"/>
      <family val="1"/>
      <charset val="204"/>
    </font>
    <font>
      <b/>
      <sz val="16"/>
      <name val="Times New Roman"/>
      <family val="1"/>
      <charset val="204"/>
    </font>
    <font>
      <b/>
      <sz val="12"/>
      <color indexed="8"/>
      <name val="Times New Roman"/>
      <family val="1"/>
      <charset val="204"/>
    </font>
    <font>
      <b/>
      <sz val="14"/>
      <color indexed="13"/>
      <name val="Times New Roman"/>
      <family val="1"/>
      <charset val="204"/>
    </font>
    <font>
      <b/>
      <sz val="12"/>
      <color indexed="18"/>
      <name val="Times New Roman"/>
      <family val="1"/>
      <charset val="204"/>
    </font>
    <font>
      <b/>
      <i/>
      <sz val="20"/>
      <color indexed="13"/>
      <name val="Times New Roman"/>
      <family val="1"/>
      <charset val="204"/>
    </font>
    <font>
      <b/>
      <sz val="24"/>
      <color indexed="18"/>
      <name val="Times New Roman"/>
      <family val="1"/>
      <charset val="204"/>
    </font>
    <font>
      <b/>
      <sz val="22"/>
      <color indexed="18"/>
      <name val="Times New Roman"/>
      <family val="1"/>
      <charset val="204"/>
    </font>
    <font>
      <i/>
      <sz val="14"/>
      <color indexed="8"/>
      <name val="Times New Roman"/>
      <family val="1"/>
      <charset val="204"/>
    </font>
    <font>
      <b/>
      <i/>
      <sz val="14"/>
      <color indexed="13"/>
      <name val="Times New Roman"/>
      <family val="1"/>
      <charset val="204"/>
    </font>
    <font>
      <b/>
      <i/>
      <sz val="20"/>
      <color indexed="18"/>
      <name val="Times New Roman"/>
      <family val="1"/>
      <charset val="204"/>
    </font>
    <font>
      <sz val="9"/>
      <name val="Times New Roman"/>
      <family val="1"/>
      <charset val="204"/>
    </font>
    <font>
      <b/>
      <u/>
      <sz val="12"/>
      <color indexed="12"/>
      <name val="Times New Roman"/>
      <family val="1"/>
      <charset val="204"/>
    </font>
    <font>
      <strike/>
      <sz val="10"/>
      <name val="Times New Roman"/>
      <family val="1"/>
      <charset val="204"/>
    </font>
    <font>
      <strike/>
      <sz val="12"/>
      <name val="Times New Roman"/>
      <family val="1"/>
      <charset val="204"/>
    </font>
    <font>
      <b/>
      <sz val="16"/>
      <color indexed="8"/>
      <name val="Times New Roman"/>
      <family val="1"/>
      <charset val="204"/>
    </font>
  </fonts>
  <fills count="15">
    <fill>
      <patternFill patternType="none"/>
    </fill>
    <fill>
      <patternFill patternType="gray125"/>
    </fill>
    <fill>
      <patternFill patternType="solid">
        <fgColor indexed="9"/>
      </patternFill>
    </fill>
    <fill>
      <patternFill patternType="solid">
        <fgColor indexed="13"/>
        <bgColor indexed="64"/>
      </patternFill>
    </fill>
    <fill>
      <patternFill patternType="solid">
        <fgColor indexed="12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CCFF"/>
        <bgColor indexed="64"/>
      </patternFill>
    </fill>
  </fills>
  <borders count="29">
    <border>
      <left/>
      <right/>
      <top/>
      <bottom/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/>
      <right style="double">
        <color indexed="64"/>
      </right>
      <top/>
      <bottom/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/>
      <top/>
      <bottom/>
      <diagonal/>
    </border>
    <border>
      <left/>
      <right/>
      <top/>
      <bottom style="double">
        <color indexed="64"/>
      </bottom>
      <diagonal/>
    </border>
    <border>
      <left/>
      <right/>
      <top style="hair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/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 style="double">
        <color indexed="64"/>
      </right>
      <top/>
      <bottom/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71">
    <xf numFmtId="0" fontId="0" fillId="0" borderId="0"/>
    <xf numFmtId="168" fontId="5" fillId="0" borderId="0">
      <protection locked="0"/>
    </xf>
    <xf numFmtId="168" fontId="5" fillId="0" borderId="1">
      <protection locked="0"/>
    </xf>
    <xf numFmtId="168" fontId="11" fillId="0" borderId="1">
      <protection locked="0"/>
    </xf>
    <xf numFmtId="168" fontId="21" fillId="0" borderId="1">
      <protection locked="0"/>
    </xf>
    <xf numFmtId="168" fontId="5" fillId="0" borderId="0">
      <protection locked="0"/>
    </xf>
    <xf numFmtId="168" fontId="5" fillId="0" borderId="0">
      <protection locked="0"/>
    </xf>
    <xf numFmtId="172" fontId="11" fillId="0" borderId="0">
      <protection locked="0"/>
    </xf>
    <xf numFmtId="4" fontId="11" fillId="0" borderId="0">
      <protection locked="0"/>
    </xf>
    <xf numFmtId="4" fontId="21" fillId="0" borderId="0">
      <protection locked="0"/>
    </xf>
    <xf numFmtId="172" fontId="21" fillId="0" borderId="0">
      <protection locked="0"/>
    </xf>
    <xf numFmtId="172" fontId="13" fillId="0" borderId="0">
      <protection locked="0"/>
    </xf>
    <xf numFmtId="4" fontId="13" fillId="0" borderId="0">
      <protection locked="0"/>
    </xf>
    <xf numFmtId="4" fontId="12" fillId="0" borderId="0">
      <protection locked="0"/>
    </xf>
    <xf numFmtId="172" fontId="12" fillId="0" borderId="0">
      <protection locked="0"/>
    </xf>
    <xf numFmtId="168" fontId="5" fillId="0" borderId="0">
      <protection locked="0"/>
    </xf>
    <xf numFmtId="178" fontId="21" fillId="0" borderId="0">
      <protection locked="0"/>
    </xf>
    <xf numFmtId="178" fontId="13" fillId="0" borderId="0">
      <protection locked="0"/>
    </xf>
    <xf numFmtId="171" fontId="11" fillId="0" borderId="0">
      <protection locked="0"/>
    </xf>
    <xf numFmtId="168" fontId="13" fillId="0" borderId="1">
      <protection locked="0"/>
    </xf>
    <xf numFmtId="168" fontId="6" fillId="0" borderId="0">
      <protection locked="0"/>
    </xf>
    <xf numFmtId="168" fontId="6" fillId="0" borderId="0">
      <protection locked="0"/>
    </xf>
    <xf numFmtId="168" fontId="22" fillId="0" borderId="0">
      <protection locked="0"/>
    </xf>
    <xf numFmtId="168" fontId="22" fillId="0" borderId="0">
      <protection locked="0"/>
    </xf>
    <xf numFmtId="168" fontId="14" fillId="0" borderId="0">
      <protection locked="0"/>
    </xf>
    <xf numFmtId="168" fontId="14" fillId="0" borderId="0">
      <protection locked="0"/>
    </xf>
    <xf numFmtId="168" fontId="15" fillId="0" borderId="0">
      <protection locked="0"/>
    </xf>
    <xf numFmtId="168" fontId="15" fillId="0" borderId="0">
      <protection locked="0"/>
    </xf>
    <xf numFmtId="168" fontId="16" fillId="0" borderId="0">
      <protection locked="0"/>
    </xf>
    <xf numFmtId="168" fontId="16" fillId="0" borderId="0">
      <protection locked="0"/>
    </xf>
    <xf numFmtId="168" fontId="12" fillId="0" borderId="1">
      <protection locked="0"/>
    </xf>
    <xf numFmtId="173" fontId="21" fillId="0" borderId="0">
      <protection locked="0"/>
    </xf>
    <xf numFmtId="174" fontId="3" fillId="0" borderId="0" applyFont="0" applyFill="0" applyBorder="0" applyAlignment="0" applyProtection="0"/>
    <xf numFmtId="176" fontId="3" fillId="0" borderId="0" applyFont="0" applyFill="0" applyBorder="0" applyAlignment="0" applyProtection="0"/>
    <xf numFmtId="174" fontId="3" fillId="0" borderId="0" applyFont="0" applyFill="0" applyBorder="0" applyAlignment="0" applyProtection="0"/>
    <xf numFmtId="176" fontId="3" fillId="0" borderId="0" applyFont="0" applyFill="0" applyBorder="0" applyAlignment="0" applyProtection="0"/>
    <xf numFmtId="3" fontId="4" fillId="0" borderId="0" applyFont="0" applyFill="0" applyBorder="0" applyAlignment="0" applyProtection="0"/>
    <xf numFmtId="170" fontId="4" fillId="0" borderId="0" applyFont="0" applyFill="0" applyBorder="0" applyAlignment="0" applyProtection="0"/>
    <xf numFmtId="0" fontId="4" fillId="0" borderId="0" applyFont="0" applyFill="0" applyBorder="0" applyAlignment="0" applyProtection="0"/>
    <xf numFmtId="2" fontId="4" fillId="0" borderId="0" applyFont="0" applyFill="0" applyBorder="0" applyAlignment="0" applyProtection="0"/>
    <xf numFmtId="0" fontId="17" fillId="0" borderId="0"/>
    <xf numFmtId="0" fontId="4" fillId="0" borderId="0"/>
    <xf numFmtId="0" fontId="10" fillId="0" borderId="0"/>
    <xf numFmtId="0" fontId="10" fillId="0" borderId="0"/>
    <xf numFmtId="0" fontId="3" fillId="0" borderId="0"/>
    <xf numFmtId="0" fontId="9" fillId="0" borderId="0"/>
    <xf numFmtId="0" fontId="18" fillId="0" borderId="0"/>
    <xf numFmtId="0" fontId="10" fillId="0" borderId="0" applyNumberFormat="0" applyFont="0" applyFill="0" applyBorder="0" applyAlignment="0" applyProtection="0"/>
    <xf numFmtId="175" fontId="3" fillId="0" borderId="0" applyFont="0" applyFill="0" applyBorder="0" applyAlignment="0" applyProtection="0"/>
    <xf numFmtId="177" fontId="3" fillId="0" borderId="0" applyFont="0" applyFill="0" applyBorder="0" applyAlignment="0" applyProtection="0"/>
    <xf numFmtId="0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38" fontId="19" fillId="0" borderId="0" applyFont="0" applyFill="0" applyBorder="0" applyAlignment="0" applyProtection="0"/>
    <xf numFmtId="43" fontId="3" fillId="0" borderId="0" applyFont="0" applyFill="0" applyBorder="0" applyAlignment="0" applyProtection="0"/>
    <xf numFmtId="40" fontId="19" fillId="0" borderId="0" applyFont="0" applyFill="0" applyBorder="0" applyAlignment="0" applyProtection="0"/>
    <xf numFmtId="165" fontId="3" fillId="0" borderId="0" applyFont="0" applyFill="0" applyBorder="0" applyAlignment="0" applyProtection="0"/>
    <xf numFmtId="167" fontId="3" fillId="0" borderId="0" applyFont="0" applyFill="0" applyBorder="0" applyAlignment="0" applyProtection="0"/>
    <xf numFmtId="0" fontId="7" fillId="0" borderId="0"/>
    <xf numFmtId="173" fontId="13" fillId="0" borderId="0">
      <protection locked="0"/>
    </xf>
    <xf numFmtId="0" fontId="8" fillId="0" borderId="0" applyNumberFormat="0" applyFill="0" applyBorder="0" applyAlignment="0" applyProtection="0">
      <alignment vertical="top"/>
      <protection locked="0"/>
    </xf>
    <xf numFmtId="0" fontId="24" fillId="0" borderId="0" applyNumberFormat="0" applyFill="0" applyBorder="0" applyAlignment="0" applyProtection="0">
      <alignment vertical="top"/>
      <protection locked="0"/>
    </xf>
    <xf numFmtId="166" fontId="1" fillId="0" borderId="0" applyFont="0" applyFill="0" applyBorder="0" applyAlignment="0" applyProtection="0"/>
    <xf numFmtId="164" fontId="4" fillId="0" borderId="0" applyFont="0" applyFill="0" applyBorder="0" applyAlignment="0" applyProtection="0"/>
    <xf numFmtId="0" fontId="1" fillId="0" borderId="0"/>
    <xf numFmtId="0" fontId="3" fillId="0" borderId="0"/>
    <xf numFmtId="0" fontId="2" fillId="2" borderId="0"/>
    <xf numFmtId="0" fontId="4" fillId="0" borderId="0"/>
    <xf numFmtId="38" fontId="3" fillId="0" borderId="0" applyFont="0" applyFill="0" applyBorder="0" applyAlignment="0" applyProtection="0"/>
    <xf numFmtId="169" fontId="3" fillId="0" borderId="0" applyFont="0" applyFill="0" applyBorder="0" applyAlignment="0" applyProtection="0"/>
    <xf numFmtId="173" fontId="11" fillId="0" borderId="0">
      <protection locked="0"/>
    </xf>
  </cellStyleXfs>
  <cellXfs count="207">
    <xf numFmtId="0" fontId="0" fillId="0" borderId="0" xfId="0"/>
    <xf numFmtId="0" fontId="35" fillId="0" borderId="0" xfId="67" applyFont="1" applyBorder="1" applyAlignment="1">
      <alignment horizontal="center" vertical="center"/>
    </xf>
    <xf numFmtId="0" fontId="0" fillId="6" borderId="0" xfId="0" applyFill="1"/>
    <xf numFmtId="0" fontId="0" fillId="9" borderId="0" xfId="0" applyFill="1"/>
    <xf numFmtId="0" fontId="4" fillId="0" borderId="0" xfId="67" applyFont="1" applyAlignment="1">
      <alignment horizontal="center" vertical="center" wrapText="1"/>
    </xf>
    <xf numFmtId="0" fontId="4" fillId="0" borderId="0" xfId="67"/>
    <xf numFmtId="0" fontId="27" fillId="0" borderId="0" xfId="67" applyFont="1" applyAlignment="1">
      <alignment horizontal="center" vertical="center" wrapText="1"/>
    </xf>
    <xf numFmtId="0" fontId="28" fillId="0" borderId="0" xfId="67" applyFont="1" applyAlignment="1">
      <alignment horizontal="center" vertical="center" wrapText="1"/>
    </xf>
    <xf numFmtId="0" fontId="27" fillId="0" borderId="0" xfId="67" applyFont="1" applyFill="1" applyAlignment="1">
      <alignment vertical="center" wrapText="1"/>
    </xf>
    <xf numFmtId="0" fontId="27" fillId="0" borderId="0" xfId="67" applyFont="1" applyFill="1" applyBorder="1" applyAlignment="1">
      <alignment vertical="center" wrapText="1"/>
    </xf>
    <xf numFmtId="0" fontId="30" fillId="0" borderId="0" xfId="67" applyFont="1" applyAlignment="1">
      <alignment horizontal="center" vertical="center" wrapText="1"/>
    </xf>
    <xf numFmtId="0" fontId="23" fillId="0" borderId="0" xfId="67" applyFont="1" applyAlignment="1">
      <alignment horizontal="center" vertical="center" wrapText="1"/>
    </xf>
    <xf numFmtId="0" fontId="31" fillId="0" borderId="0" xfId="67" applyFont="1" applyAlignment="1">
      <alignment horizontal="center" vertical="center" wrapText="1"/>
    </xf>
    <xf numFmtId="0" fontId="23" fillId="0" borderId="0" xfId="67" applyFont="1" applyBorder="1" applyAlignment="1">
      <alignment horizontal="center" vertical="center" wrapText="1"/>
    </xf>
    <xf numFmtId="0" fontId="32" fillId="0" borderId="0" xfId="67" applyFont="1" applyAlignment="1">
      <alignment horizontal="center" vertical="center" wrapText="1"/>
    </xf>
    <xf numFmtId="0" fontId="34" fillId="0" borderId="0" xfId="67" applyFont="1" applyBorder="1" applyAlignment="1"/>
    <xf numFmtId="0" fontId="25" fillId="0" borderId="0" xfId="67" applyFont="1" applyBorder="1" applyAlignment="1">
      <alignment horizontal="center" vertical="center" wrapText="1"/>
    </xf>
    <xf numFmtId="0" fontId="33" fillId="0" borderId="0" xfId="67" applyFont="1" applyAlignment="1">
      <alignment vertical="center"/>
    </xf>
    <xf numFmtId="0" fontId="34" fillId="0" borderId="0" xfId="67" applyFont="1" applyAlignment="1">
      <alignment vertical="center"/>
    </xf>
    <xf numFmtId="0" fontId="35" fillId="0" borderId="0" xfId="67" applyFont="1" applyAlignment="1">
      <alignment horizontal="center" vertical="center"/>
    </xf>
    <xf numFmtId="0" fontId="34" fillId="0" borderId="0" xfId="67" applyFont="1" applyBorder="1" applyAlignment="1">
      <alignment vertical="center"/>
    </xf>
    <xf numFmtId="0" fontId="36" fillId="0" borderId="0" xfId="67" applyFont="1" applyAlignment="1">
      <alignment horizontal="center" vertical="center"/>
    </xf>
    <xf numFmtId="0" fontId="36" fillId="0" borderId="0" xfId="67" applyFont="1" applyBorder="1" applyAlignment="1">
      <alignment horizontal="center" vertical="center"/>
    </xf>
    <xf numFmtId="0" fontId="28" fillId="0" borderId="0" xfId="67" applyFont="1" applyBorder="1" applyAlignment="1">
      <alignment horizontal="center" vertical="center" wrapText="1"/>
    </xf>
    <xf numFmtId="0" fontId="35" fillId="0" borderId="13" xfId="67" applyFont="1" applyBorder="1" applyAlignment="1">
      <alignment horizontal="center" vertical="center"/>
    </xf>
    <xf numFmtId="0" fontId="35" fillId="0" borderId="13" xfId="67" applyFont="1" applyBorder="1" applyAlignment="1">
      <alignment vertical="center"/>
    </xf>
    <xf numFmtId="0" fontId="35" fillId="0" borderId="0" xfId="67" applyFont="1" applyAlignment="1">
      <alignment vertical="center"/>
    </xf>
    <xf numFmtId="0" fontId="38" fillId="0" borderId="0" xfId="67" applyFont="1" applyBorder="1" applyAlignment="1">
      <alignment horizontal="center" vertical="center" wrapText="1"/>
    </xf>
    <xf numFmtId="0" fontId="28" fillId="0" borderId="0" xfId="67" applyFont="1"/>
    <xf numFmtId="14" fontId="39" fillId="0" borderId="0" xfId="67" applyNumberFormat="1" applyFont="1"/>
    <xf numFmtId="0" fontId="40" fillId="5" borderId="0" xfId="65" applyFont="1" applyFill="1" applyBorder="1"/>
    <xf numFmtId="0" fontId="41" fillId="0" borderId="0" xfId="65" applyFont="1"/>
    <xf numFmtId="1" fontId="41" fillId="0" borderId="0" xfId="65" applyNumberFormat="1" applyFont="1"/>
    <xf numFmtId="0" fontId="31" fillId="0" borderId="0" xfId="67" applyFont="1" applyBorder="1" applyAlignment="1">
      <alignment horizontal="center" vertical="center" wrapText="1"/>
    </xf>
    <xf numFmtId="0" fontId="27" fillId="0" borderId="0" xfId="61" applyFont="1" applyFill="1" applyBorder="1" applyAlignment="1" applyProtection="1">
      <alignment vertical="center" wrapText="1"/>
    </xf>
    <xf numFmtId="0" fontId="30" fillId="0" borderId="0" xfId="67" applyFont="1" applyFill="1" applyBorder="1" applyAlignment="1">
      <alignment vertical="center" wrapText="1"/>
    </xf>
    <xf numFmtId="0" fontId="27" fillId="0" borderId="0" xfId="67" applyFont="1" applyBorder="1" applyAlignment="1">
      <alignment horizontal="center" vertical="center" wrapText="1"/>
    </xf>
    <xf numFmtId="0" fontId="29" fillId="0" borderId="16" xfId="67" applyFont="1" applyFill="1" applyBorder="1" applyAlignment="1">
      <alignment vertical="center" wrapText="1"/>
    </xf>
    <xf numFmtId="0" fontId="30" fillId="0" borderId="0" xfId="67" applyFont="1" applyBorder="1" applyAlignment="1">
      <alignment horizontal="center" vertical="center" wrapText="1"/>
    </xf>
    <xf numFmtId="0" fontId="46" fillId="0" borderId="0" xfId="67" applyFont="1" applyAlignment="1">
      <alignment horizontal="center" vertical="center"/>
    </xf>
    <xf numFmtId="0" fontId="46" fillId="0" borderId="0" xfId="67" applyFont="1" applyBorder="1" applyAlignment="1">
      <alignment horizontal="center" vertical="center"/>
    </xf>
    <xf numFmtId="0" fontId="35" fillId="0" borderId="0" xfId="67" applyFont="1" applyAlignment="1">
      <alignment horizontal="center" vertical="center"/>
    </xf>
    <xf numFmtId="0" fontId="35" fillId="0" borderId="0" xfId="67" applyFont="1" applyBorder="1" applyAlignment="1">
      <alignment horizontal="center" vertical="center"/>
    </xf>
    <xf numFmtId="0" fontId="35" fillId="0" borderId="0" xfId="67" applyFont="1" applyAlignment="1">
      <alignment horizontal="left" vertical="center"/>
    </xf>
    <xf numFmtId="0" fontId="35" fillId="0" borderId="0" xfId="67" applyFont="1" applyAlignment="1">
      <alignment horizontal="center" vertical="center"/>
    </xf>
    <xf numFmtId="0" fontId="35" fillId="0" borderId="0" xfId="67" applyFont="1" applyBorder="1" applyAlignment="1">
      <alignment horizontal="center" vertical="center"/>
    </xf>
    <xf numFmtId="0" fontId="23" fillId="3" borderId="0" xfId="0" applyFont="1" applyFill="1" applyAlignment="1">
      <alignment horizontal="centerContinuous"/>
    </xf>
    <xf numFmtId="0" fontId="23" fillId="3" borderId="0" xfId="0" applyFont="1" applyFill="1"/>
    <xf numFmtId="0" fontId="23" fillId="9" borderId="0" xfId="0" applyFont="1" applyFill="1"/>
    <xf numFmtId="0" fontId="23" fillId="9" borderId="10" xfId="0" applyFont="1" applyFill="1" applyBorder="1"/>
    <xf numFmtId="0" fontId="48" fillId="9" borderId="4" xfId="0" applyFont="1" applyFill="1" applyBorder="1" applyAlignment="1" applyProtection="1">
      <alignment horizontal="right" vertical="center"/>
    </xf>
    <xf numFmtId="49" fontId="29" fillId="11" borderId="15" xfId="0" applyNumberFormat="1" applyFont="1" applyFill="1" applyBorder="1" applyAlignment="1" applyProtection="1">
      <alignment horizontal="center" vertical="center"/>
      <protection locked="0"/>
    </xf>
    <xf numFmtId="0" fontId="23" fillId="9" borderId="0" xfId="0" applyFont="1" applyFill="1" applyBorder="1"/>
    <xf numFmtId="182" fontId="29" fillId="10" borderId="14" xfId="0" applyNumberFormat="1" applyFont="1" applyFill="1" applyBorder="1" applyAlignment="1" applyProtection="1">
      <alignment horizontal="center" vertical="center"/>
      <protection locked="0"/>
    </xf>
    <xf numFmtId="0" fontId="23" fillId="9" borderId="9" xfId="0" applyFont="1" applyFill="1" applyBorder="1"/>
    <xf numFmtId="49" fontId="29" fillId="11" borderId="14" xfId="0" applyNumberFormat="1" applyFont="1" applyFill="1" applyBorder="1" applyAlignment="1" applyProtection="1">
      <alignment horizontal="center" vertical="center"/>
      <protection locked="0"/>
    </xf>
    <xf numFmtId="0" fontId="48" fillId="9" borderId="4" xfId="66" applyNumberFormat="1" applyFont="1" applyFill="1" applyBorder="1" applyAlignment="1" applyProtection="1">
      <alignment horizontal="right" vertical="center"/>
    </xf>
    <xf numFmtId="183" fontId="49" fillId="7" borderId="14" xfId="0" applyNumberFormat="1" applyFont="1" applyFill="1" applyBorder="1" applyAlignment="1" applyProtection="1">
      <alignment horizontal="center" vertical="center"/>
    </xf>
    <xf numFmtId="183" fontId="50" fillId="3" borderId="17" xfId="0" applyNumberFormat="1" applyFont="1" applyFill="1" applyBorder="1" applyAlignment="1" applyProtection="1">
      <alignment horizontal="center" vertical="center"/>
    </xf>
    <xf numFmtId="183" fontId="50" fillId="5" borderId="14" xfId="0" applyNumberFormat="1" applyFont="1" applyFill="1" applyBorder="1" applyAlignment="1" applyProtection="1">
      <alignment horizontal="center" vertical="center"/>
    </xf>
    <xf numFmtId="0" fontId="50" fillId="8" borderId="6" xfId="0" applyNumberFormat="1" applyFont="1" applyFill="1" applyBorder="1" applyAlignment="1" applyProtection="1">
      <alignment horizontal="center" vertical="center"/>
    </xf>
    <xf numFmtId="0" fontId="51" fillId="9" borderId="0" xfId="66" applyNumberFormat="1" applyFont="1" applyFill="1" applyBorder="1" applyAlignment="1" applyProtection="1">
      <alignment horizontal="right" vertical="center"/>
    </xf>
    <xf numFmtId="0" fontId="51" fillId="9" borderId="0" xfId="66" applyNumberFormat="1" applyFont="1" applyFill="1" applyBorder="1" applyAlignment="1" applyProtection="1">
      <alignment horizontal="center" vertical="center"/>
      <protection locked="0" hidden="1"/>
    </xf>
    <xf numFmtId="0" fontId="35" fillId="14" borderId="0" xfId="0" applyFont="1" applyFill="1" applyAlignment="1">
      <alignment vertical="center"/>
    </xf>
    <xf numFmtId="0" fontId="29" fillId="14" borderId="0" xfId="0" applyFont="1" applyFill="1" applyAlignment="1">
      <alignment horizontal="centerContinuous" vertical="center"/>
    </xf>
    <xf numFmtId="0" fontId="23" fillId="14" borderId="0" xfId="0" applyFont="1" applyFill="1" applyAlignment="1">
      <alignment horizontal="centerContinuous"/>
    </xf>
    <xf numFmtId="0" fontId="23" fillId="14" borderId="0" xfId="0" applyFont="1" applyFill="1"/>
    <xf numFmtId="0" fontId="0" fillId="14" borderId="0" xfId="0" applyFill="1"/>
    <xf numFmtId="10" fontId="52" fillId="3" borderId="0" xfId="0" applyNumberFormat="1" applyFont="1" applyFill="1" applyAlignment="1">
      <alignment vertical="center"/>
    </xf>
    <xf numFmtId="0" fontId="29" fillId="3" borderId="0" xfId="0" applyFont="1" applyFill="1" applyAlignment="1">
      <alignment horizontal="left" vertical="center"/>
    </xf>
    <xf numFmtId="0" fontId="23" fillId="6" borderId="0" xfId="0" applyFont="1" applyFill="1"/>
    <xf numFmtId="0" fontId="23" fillId="6" borderId="0" xfId="0" applyFont="1" applyFill="1" applyBorder="1"/>
    <xf numFmtId="1" fontId="54" fillId="4" borderId="5" xfId="0" applyNumberFormat="1" applyFont="1" applyFill="1" applyBorder="1" applyAlignment="1">
      <alignment horizontal="center"/>
    </xf>
    <xf numFmtId="10" fontId="54" fillId="4" borderId="2" xfId="0" applyNumberFormat="1" applyFont="1" applyFill="1" applyBorder="1" applyAlignment="1" applyProtection="1">
      <alignment horizontal="center" vertical="center"/>
    </xf>
    <xf numFmtId="1" fontId="54" fillId="5" borderId="6" xfId="0" applyNumberFormat="1" applyFont="1" applyFill="1" applyBorder="1" applyAlignment="1">
      <alignment horizontal="center"/>
    </xf>
    <xf numFmtId="10" fontId="54" fillId="5" borderId="3" xfId="0" applyNumberFormat="1" applyFont="1" applyFill="1" applyBorder="1" applyAlignment="1" applyProtection="1">
      <alignment horizontal="center" vertical="center"/>
    </xf>
    <xf numFmtId="0" fontId="23" fillId="6" borderId="9" xfId="0" applyFont="1" applyFill="1" applyBorder="1"/>
    <xf numFmtId="1" fontId="55" fillId="6" borderId="7" xfId="0" applyNumberFormat="1" applyFont="1" applyFill="1" applyBorder="1" applyAlignment="1">
      <alignment horizontal="center" vertical="center"/>
    </xf>
    <xf numFmtId="0" fontId="56" fillId="6" borderId="2" xfId="0" applyNumberFormat="1" applyFont="1" applyFill="1" applyBorder="1" applyAlignment="1">
      <alignment horizontal="center" vertical="center"/>
    </xf>
    <xf numFmtId="0" fontId="51" fillId="6" borderId="0" xfId="66" applyNumberFormat="1" applyFont="1" applyFill="1" applyBorder="1" applyAlignment="1" applyProtection="1">
      <alignment horizontal="right" vertical="center"/>
    </xf>
    <xf numFmtId="0" fontId="51" fillId="6" borderId="0" xfId="66" applyNumberFormat="1" applyFont="1" applyFill="1" applyBorder="1" applyAlignment="1" applyProtection="1">
      <alignment horizontal="center" vertical="center"/>
      <protection locked="0" hidden="1"/>
    </xf>
    <xf numFmtId="166" fontId="23" fillId="6" borderId="0" xfId="62" applyFont="1" applyFill="1"/>
    <xf numFmtId="0" fontId="57" fillId="6" borderId="0" xfId="0" applyFont="1" applyFill="1" applyBorder="1" applyAlignment="1" applyProtection="1">
      <alignment horizontal="right" vertical="center"/>
    </xf>
    <xf numFmtId="0" fontId="57" fillId="6" borderId="4" xfId="66" applyNumberFormat="1" applyFont="1" applyFill="1" applyBorder="1" applyAlignment="1" applyProtection="1">
      <alignment horizontal="right" vertical="center"/>
    </xf>
    <xf numFmtId="0" fontId="29" fillId="3" borderId="0" xfId="0" applyFont="1" applyFill="1" applyAlignment="1">
      <alignment vertical="center"/>
    </xf>
    <xf numFmtId="4" fontId="58" fillId="7" borderId="7" xfId="0" applyNumberFormat="1" applyFont="1" applyFill="1" applyBorder="1" applyAlignment="1">
      <alignment horizontal="right" vertical="center"/>
    </xf>
    <xf numFmtId="0" fontId="58" fillId="7" borderId="8" xfId="0" applyNumberFormat="1" applyFont="1" applyFill="1" applyBorder="1" applyAlignment="1">
      <alignment horizontal="left" vertical="center"/>
    </xf>
    <xf numFmtId="4" fontId="42" fillId="8" borderId="7" xfId="0" applyNumberFormat="1" applyFont="1" applyFill="1" applyBorder="1" applyAlignment="1">
      <alignment horizontal="right" vertical="center"/>
    </xf>
    <xf numFmtId="0" fontId="42" fillId="8" borderId="8" xfId="0" applyNumberFormat="1" applyFont="1" applyFill="1" applyBorder="1" applyAlignment="1">
      <alignment horizontal="left" vertical="center"/>
    </xf>
    <xf numFmtId="4" fontId="42" fillId="3" borderId="7" xfId="0" applyNumberFormat="1" applyFont="1" applyFill="1" applyBorder="1" applyAlignment="1">
      <alignment horizontal="right" vertical="center"/>
    </xf>
    <xf numFmtId="0" fontId="42" fillId="3" borderId="8" xfId="0" applyNumberFormat="1" applyFont="1" applyFill="1" applyBorder="1" applyAlignment="1">
      <alignment horizontal="left" vertical="center"/>
    </xf>
    <xf numFmtId="4" fontId="42" fillId="5" borderId="7" xfId="0" applyNumberFormat="1" applyFont="1" applyFill="1" applyBorder="1" applyAlignment="1">
      <alignment horizontal="right" vertical="center"/>
    </xf>
    <xf numFmtId="0" fontId="42" fillId="5" borderId="2" xfId="0" applyNumberFormat="1" applyFont="1" applyFill="1" applyBorder="1" applyAlignment="1">
      <alignment horizontal="left" vertical="center"/>
    </xf>
    <xf numFmtId="0" fontId="59" fillId="6" borderId="0" xfId="0" applyNumberFormat="1" applyFont="1" applyFill="1" applyBorder="1" applyAlignment="1">
      <alignment horizontal="center" vertical="center"/>
    </xf>
    <xf numFmtId="179" fontId="34" fillId="0" borderId="0" xfId="0" applyNumberFormat="1" applyFont="1" applyFill="1" applyBorder="1" applyAlignment="1">
      <alignment horizontal="center" vertical="center"/>
    </xf>
    <xf numFmtId="4" fontId="34" fillId="0" borderId="0" xfId="0" applyNumberFormat="1" applyFont="1" applyFill="1" applyBorder="1" applyAlignment="1">
      <alignment horizontal="center" vertical="center"/>
    </xf>
    <xf numFmtId="180" fontId="34" fillId="0" borderId="0" xfId="0" applyNumberFormat="1" applyFont="1" applyFill="1" applyBorder="1" applyAlignment="1">
      <alignment horizontal="right" vertical="center"/>
    </xf>
    <xf numFmtId="0" fontId="57" fillId="6" borderId="4" xfId="0" applyFont="1" applyFill="1" applyBorder="1" applyAlignment="1" applyProtection="1">
      <alignment horizontal="right" vertical="center"/>
    </xf>
    <xf numFmtId="0" fontId="23" fillId="0" borderId="0" xfId="67" applyFont="1"/>
    <xf numFmtId="0" fontId="60" fillId="0" borderId="0" xfId="67" applyFont="1" applyAlignment="1">
      <alignment wrapText="1"/>
    </xf>
    <xf numFmtId="0" fontId="60" fillId="0" borderId="0" xfId="67" applyFont="1" applyAlignment="1">
      <alignment vertical="center"/>
    </xf>
    <xf numFmtId="0" fontId="32" fillId="0" borderId="0" xfId="67" applyFont="1" applyAlignment="1">
      <alignment vertical="center" wrapText="1"/>
    </xf>
    <xf numFmtId="0" fontId="30" fillId="0" borderId="0" xfId="67" applyFont="1" applyAlignment="1">
      <alignment vertical="center" wrapText="1"/>
    </xf>
    <xf numFmtId="0" fontId="23" fillId="0" borderId="0" xfId="67" applyFont="1" applyBorder="1"/>
    <xf numFmtId="0" fontId="23" fillId="13" borderId="0" xfId="67" applyFont="1" applyFill="1" applyBorder="1"/>
    <xf numFmtId="0" fontId="23" fillId="0" borderId="0" xfId="67" applyFont="1" applyBorder="1" applyAlignment="1">
      <alignment horizontal="center" vertical="center"/>
    </xf>
    <xf numFmtId="0" fontId="23" fillId="0" borderId="0" xfId="67" applyFont="1" applyAlignment="1">
      <alignment horizontal="center" vertical="center"/>
    </xf>
    <xf numFmtId="0" fontId="31" fillId="0" borderId="0" xfId="67" applyFont="1" applyAlignment="1">
      <alignment horizontal="center" vertical="center"/>
    </xf>
    <xf numFmtId="0" fontId="31" fillId="0" borderId="0" xfId="67" applyFont="1" applyBorder="1" applyAlignment="1">
      <alignment horizontal="center" vertical="center"/>
    </xf>
    <xf numFmtId="0" fontId="31" fillId="0" borderId="0" xfId="67" quotePrefix="1" applyFont="1" applyBorder="1" applyAlignment="1">
      <alignment horizontal="center" vertical="center"/>
    </xf>
    <xf numFmtId="0" fontId="35" fillId="0" borderId="11" xfId="67" applyFont="1" applyBorder="1" applyAlignment="1">
      <alignment horizontal="center" vertical="center"/>
    </xf>
    <xf numFmtId="181" fontId="35" fillId="0" borderId="0" xfId="67" applyNumberFormat="1" applyFont="1" applyAlignment="1">
      <alignment horizontal="center" vertical="center"/>
    </xf>
    <xf numFmtId="181" fontId="35" fillId="0" borderId="11" xfId="67" applyNumberFormat="1" applyFont="1" applyBorder="1" applyAlignment="1">
      <alignment horizontal="center" vertical="center"/>
    </xf>
    <xf numFmtId="0" fontId="62" fillId="0" borderId="0" xfId="67" applyFont="1" applyAlignment="1">
      <alignment horizontal="center" vertical="center" wrapText="1"/>
    </xf>
    <xf numFmtId="0" fontId="35" fillId="0" borderId="0" xfId="67" applyFont="1" applyBorder="1" applyAlignment="1">
      <alignment vertical="center"/>
    </xf>
    <xf numFmtId="0" fontId="63" fillId="0" borderId="0" xfId="67" applyFont="1" applyAlignment="1">
      <alignment vertical="center"/>
    </xf>
    <xf numFmtId="0" fontId="63" fillId="0" borderId="0" xfId="67" applyFont="1" applyBorder="1" applyAlignment="1">
      <alignment horizontal="center" vertical="center"/>
    </xf>
    <xf numFmtId="0" fontId="62" fillId="0" borderId="0" xfId="67" applyFont="1" applyBorder="1" applyAlignment="1">
      <alignment horizontal="center" vertical="center" wrapText="1"/>
    </xf>
    <xf numFmtId="0" fontId="35" fillId="0" borderId="13" xfId="67" applyFont="1" applyBorder="1" applyAlignment="1">
      <alignment horizontal="center" vertical="center"/>
    </xf>
    <xf numFmtId="0" fontId="35" fillId="0" borderId="0" xfId="67" quotePrefix="1" applyFont="1" applyBorder="1" applyAlignment="1">
      <alignment horizontal="center" vertical="center"/>
    </xf>
    <xf numFmtId="0" fontId="35" fillId="0" borderId="0" xfId="67" applyFont="1" applyBorder="1" applyAlignment="1">
      <alignment horizontal="left" vertical="center"/>
    </xf>
    <xf numFmtId="0" fontId="35" fillId="0" borderId="12" xfId="67" applyFont="1" applyBorder="1" applyAlignment="1">
      <alignment horizontal="center" vertical="center"/>
    </xf>
    <xf numFmtId="0" fontId="42" fillId="0" borderId="13" xfId="67" applyFont="1" applyBorder="1" applyAlignment="1">
      <alignment vertical="center"/>
    </xf>
    <xf numFmtId="0" fontId="23" fillId="9" borderId="0" xfId="0" applyFont="1" applyFill="1" applyAlignment="1">
      <alignment horizontal="center" wrapText="1"/>
    </xf>
    <xf numFmtId="0" fontId="23" fillId="9" borderId="0" xfId="0" applyFont="1" applyFill="1" applyAlignment="1">
      <alignment horizontal="center"/>
    </xf>
    <xf numFmtId="182" fontId="42" fillId="10" borderId="18" xfId="0" applyNumberFormat="1" applyFont="1" applyFill="1" applyBorder="1" applyAlignment="1">
      <alignment horizontal="center" vertical="center"/>
    </xf>
    <xf numFmtId="182" fontId="42" fillId="10" borderId="19" xfId="0" applyNumberFormat="1" applyFont="1" applyFill="1" applyBorder="1" applyAlignment="1">
      <alignment horizontal="center" vertical="center"/>
    </xf>
    <xf numFmtId="182" fontId="42" fillId="12" borderId="7" xfId="0" applyNumberFormat="1" applyFont="1" applyFill="1" applyBorder="1" applyAlignment="1">
      <alignment horizontal="center" vertical="center"/>
    </xf>
    <xf numFmtId="182" fontId="42" fillId="12" borderId="2" xfId="0" applyNumberFormat="1" applyFont="1" applyFill="1" applyBorder="1" applyAlignment="1">
      <alignment horizontal="center" vertical="center"/>
    </xf>
    <xf numFmtId="182" fontId="42" fillId="10" borderId="7" xfId="0" applyNumberFormat="1" applyFont="1" applyFill="1" applyBorder="1" applyAlignment="1">
      <alignment horizontal="center" vertical="center"/>
    </xf>
    <xf numFmtId="182" fontId="42" fillId="10" borderId="2" xfId="0" applyNumberFormat="1" applyFont="1" applyFill="1" applyBorder="1" applyAlignment="1">
      <alignment horizontal="center" vertical="center"/>
    </xf>
    <xf numFmtId="49" fontId="53" fillId="6" borderId="0" xfId="0" applyNumberFormat="1" applyFont="1" applyFill="1" applyAlignment="1">
      <alignment horizontal="center" vertical="justify"/>
    </xf>
    <xf numFmtId="0" fontId="60" fillId="0" borderId="0" xfId="67" applyFont="1" applyAlignment="1">
      <alignment horizontal="left" vertical="center"/>
    </xf>
    <xf numFmtId="0" fontId="27" fillId="13" borderId="0" xfId="67" quotePrefix="1" applyFont="1" applyFill="1" applyBorder="1" applyAlignment="1">
      <alignment horizontal="center" vertical="center" wrapText="1"/>
    </xf>
    <xf numFmtId="0" fontId="31" fillId="0" borderId="0" xfId="67" applyFont="1" applyBorder="1" applyAlignment="1">
      <alignment horizontal="center" vertical="center" wrapText="1"/>
    </xf>
    <xf numFmtId="0" fontId="61" fillId="13" borderId="0" xfId="60" applyFont="1" applyFill="1" applyBorder="1" applyAlignment="1" applyProtection="1">
      <alignment horizontal="center" vertical="center" wrapText="1"/>
    </xf>
    <xf numFmtId="0" fontId="27" fillId="13" borderId="0" xfId="61" applyFont="1" applyFill="1" applyBorder="1" applyAlignment="1" applyProtection="1">
      <alignment horizontal="center" vertical="center" wrapText="1"/>
    </xf>
    <xf numFmtId="0" fontId="27" fillId="0" borderId="20" xfId="67" applyFont="1" applyBorder="1" applyAlignment="1">
      <alignment horizontal="center" vertical="center"/>
    </xf>
    <xf numFmtId="0" fontId="29" fillId="14" borderId="21" xfId="67" applyFont="1" applyFill="1" applyBorder="1" applyAlignment="1">
      <alignment horizontal="center" vertical="center" wrapText="1"/>
    </xf>
    <xf numFmtId="0" fontId="29" fillId="14" borderId="20" xfId="67" applyFont="1" applyFill="1" applyBorder="1" applyAlignment="1">
      <alignment horizontal="center" vertical="center" wrapText="1"/>
    </xf>
    <xf numFmtId="0" fontId="27" fillId="13" borderId="0" xfId="67" applyFont="1" applyFill="1" applyBorder="1" applyAlignment="1">
      <alignment horizontal="center" vertical="center" wrapText="1"/>
    </xf>
    <xf numFmtId="0" fontId="30" fillId="13" borderId="0" xfId="61" applyFont="1" applyFill="1" applyBorder="1" applyAlignment="1" applyProtection="1">
      <alignment horizontal="center" vertical="center" wrapText="1"/>
    </xf>
    <xf numFmtId="0" fontId="35" fillId="0" borderId="0" xfId="67" applyFont="1" applyAlignment="1">
      <alignment horizontal="left" vertical="center"/>
    </xf>
    <xf numFmtId="0" fontId="45" fillId="0" borderId="11" xfId="67" applyFont="1" applyBorder="1" applyAlignment="1">
      <alignment horizontal="right"/>
    </xf>
    <xf numFmtId="0" fontId="45" fillId="0" borderId="13" xfId="67" applyFont="1" applyBorder="1" applyAlignment="1">
      <alignment horizontal="right"/>
    </xf>
    <xf numFmtId="49" fontId="45" fillId="0" borderId="11" xfId="67" applyNumberFormat="1" applyFont="1" applyBorder="1" applyAlignment="1">
      <alignment horizontal="left"/>
    </xf>
    <xf numFmtId="0" fontId="45" fillId="0" borderId="11" xfId="67" applyFont="1" applyBorder="1" applyAlignment="1">
      <alignment horizontal="left"/>
    </xf>
    <xf numFmtId="0" fontId="45" fillId="0" borderId="13" xfId="67" applyFont="1" applyBorder="1" applyAlignment="1">
      <alignment horizontal="left"/>
    </xf>
    <xf numFmtId="0" fontId="27" fillId="0" borderId="21" xfId="67" applyFont="1" applyBorder="1" applyAlignment="1">
      <alignment horizontal="center" vertical="center"/>
    </xf>
    <xf numFmtId="0" fontId="27" fillId="0" borderId="22" xfId="67" applyFont="1" applyBorder="1" applyAlignment="1">
      <alignment horizontal="center" vertical="center"/>
    </xf>
    <xf numFmtId="0" fontId="27" fillId="0" borderId="23" xfId="67" applyFont="1" applyBorder="1" applyAlignment="1">
      <alignment horizontal="left" vertical="center"/>
    </xf>
    <xf numFmtId="0" fontId="27" fillId="0" borderId="12" xfId="67" applyFont="1" applyBorder="1" applyAlignment="1">
      <alignment horizontal="left" vertical="center"/>
    </xf>
    <xf numFmtId="0" fontId="27" fillId="0" borderId="24" xfId="67" applyFont="1" applyBorder="1" applyAlignment="1">
      <alignment horizontal="left" vertical="center"/>
    </xf>
    <xf numFmtId="0" fontId="27" fillId="0" borderId="0" xfId="67" applyFont="1" applyBorder="1" applyAlignment="1">
      <alignment horizontal="left" vertical="center"/>
    </xf>
    <xf numFmtId="0" fontId="27" fillId="0" borderId="25" xfId="67" applyFont="1" applyBorder="1" applyAlignment="1">
      <alignment horizontal="left" vertical="center"/>
    </xf>
    <xf numFmtId="0" fontId="27" fillId="0" borderId="16" xfId="67" applyFont="1" applyBorder="1" applyAlignment="1">
      <alignment horizontal="left" vertical="center"/>
    </xf>
    <xf numFmtId="0" fontId="43" fillId="0" borderId="0" xfId="67" applyFont="1" applyBorder="1" applyAlignment="1">
      <alignment horizontal="center" vertical="center"/>
    </xf>
    <xf numFmtId="0" fontId="43" fillId="0" borderId="13" xfId="67" applyFont="1" applyBorder="1" applyAlignment="1">
      <alignment horizontal="center" vertical="center"/>
    </xf>
    <xf numFmtId="0" fontId="35" fillId="0" borderId="0" xfId="67" applyFont="1" applyBorder="1" applyAlignment="1">
      <alignment horizontal="left" vertical="center"/>
    </xf>
    <xf numFmtId="0" fontId="34" fillId="0" borderId="13" xfId="67" applyFont="1" applyBorder="1" applyAlignment="1">
      <alignment horizontal="center"/>
    </xf>
    <xf numFmtId="0" fontId="35" fillId="0" borderId="0" xfId="67" applyFont="1" applyAlignment="1">
      <alignment horizontal="center" vertical="center"/>
    </xf>
    <xf numFmtId="0" fontId="63" fillId="0" borderId="0" xfId="67" applyFont="1" applyAlignment="1">
      <alignment horizontal="center" vertical="center"/>
    </xf>
    <xf numFmtId="0" fontId="42" fillId="0" borderId="0" xfId="67" applyFont="1" applyBorder="1" applyAlignment="1">
      <alignment horizontal="left"/>
    </xf>
    <xf numFmtId="0" fontId="42" fillId="0" borderId="13" xfId="67" applyFont="1" applyBorder="1" applyAlignment="1">
      <alignment horizontal="left"/>
    </xf>
    <xf numFmtId="0" fontId="42" fillId="0" borderId="11" xfId="67" applyFont="1" applyBorder="1" applyAlignment="1">
      <alignment horizontal="left"/>
    </xf>
    <xf numFmtId="0" fontId="26" fillId="0" borderId="0" xfId="67" applyFont="1" applyAlignment="1">
      <alignment horizontal="center" vertical="center" wrapText="1"/>
    </xf>
    <xf numFmtId="0" fontId="44" fillId="0" borderId="0" xfId="67" applyFont="1" applyBorder="1" applyAlignment="1">
      <alignment horizontal="left"/>
    </xf>
    <xf numFmtId="0" fontId="44" fillId="0" borderId="13" xfId="67" applyFont="1" applyBorder="1" applyAlignment="1">
      <alignment horizontal="left"/>
    </xf>
    <xf numFmtId="0" fontId="34" fillId="13" borderId="0" xfId="67" applyFont="1" applyFill="1" applyAlignment="1">
      <alignment horizontal="left" vertical="center"/>
    </xf>
    <xf numFmtId="49" fontId="42" fillId="0" borderId="11" xfId="67" applyNumberFormat="1" applyFont="1" applyBorder="1" applyAlignment="1">
      <alignment horizontal="center"/>
    </xf>
    <xf numFmtId="0" fontId="42" fillId="0" borderId="11" xfId="67" applyFont="1" applyBorder="1" applyAlignment="1">
      <alignment horizontal="center"/>
    </xf>
    <xf numFmtId="0" fontId="42" fillId="0" borderId="13" xfId="67" applyFont="1" applyBorder="1" applyAlignment="1">
      <alignment horizontal="center"/>
    </xf>
    <xf numFmtId="0" fontId="35" fillId="0" borderId="0" xfId="67" applyFont="1" applyAlignment="1">
      <alignment horizontal="left"/>
    </xf>
    <xf numFmtId="182" fontId="34" fillId="0" borderId="13" xfId="67" applyNumberFormat="1" applyFont="1" applyBorder="1" applyAlignment="1">
      <alignment horizontal="center" vertical="center"/>
    </xf>
    <xf numFmtId="0" fontId="29" fillId="0" borderId="0" xfId="67" applyFont="1" applyAlignment="1">
      <alignment horizontal="center"/>
    </xf>
    <xf numFmtId="182" fontId="42" fillId="0" borderId="11" xfId="67" applyNumberFormat="1" applyFont="1" applyBorder="1" applyAlignment="1">
      <alignment horizontal="left"/>
    </xf>
    <xf numFmtId="182" fontId="42" fillId="0" borderId="13" xfId="67" applyNumberFormat="1" applyFont="1" applyBorder="1" applyAlignment="1">
      <alignment horizontal="left"/>
    </xf>
    <xf numFmtId="0" fontId="44" fillId="0" borderId="11" xfId="67" applyFont="1" applyBorder="1" applyAlignment="1">
      <alignment horizontal="left"/>
    </xf>
    <xf numFmtId="0" fontId="34" fillId="13" borderId="13" xfId="67" applyFont="1" applyFill="1" applyBorder="1" applyAlignment="1">
      <alignment horizontal="left" vertical="justify"/>
    </xf>
    <xf numFmtId="3" fontId="42" fillId="0" borderId="11" xfId="67" applyNumberFormat="1" applyFont="1" applyBorder="1" applyAlignment="1">
      <alignment horizontal="left"/>
    </xf>
    <xf numFmtId="3" fontId="42" fillId="0" borderId="13" xfId="67" applyNumberFormat="1" applyFont="1" applyBorder="1" applyAlignment="1">
      <alignment horizontal="left"/>
    </xf>
    <xf numFmtId="0" fontId="63" fillId="0" borderId="13" xfId="67" applyFont="1" applyBorder="1" applyAlignment="1">
      <alignment horizontal="center" vertical="center"/>
    </xf>
    <xf numFmtId="0" fontId="35" fillId="0" borderId="13" xfId="67" applyFont="1" applyBorder="1" applyAlignment="1">
      <alignment horizontal="center" vertical="center"/>
    </xf>
    <xf numFmtId="0" fontId="42" fillId="0" borderId="0" xfId="67" applyFont="1" applyAlignment="1">
      <alignment horizontal="left"/>
    </xf>
    <xf numFmtId="0" fontId="34" fillId="0" borderId="13" xfId="67" applyFont="1" applyBorder="1" applyAlignment="1">
      <alignment horizontal="center" vertical="center"/>
    </xf>
    <xf numFmtId="0" fontId="33" fillId="0" borderId="0" xfId="67" applyFont="1" applyAlignment="1">
      <alignment horizontal="left" vertical="center"/>
    </xf>
    <xf numFmtId="0" fontId="35" fillId="0" borderId="12" xfId="67" applyFont="1" applyBorder="1" applyAlignment="1">
      <alignment horizontal="center" vertical="center"/>
    </xf>
    <xf numFmtId="0" fontId="27" fillId="0" borderId="0" xfId="67" applyFont="1" applyBorder="1" applyAlignment="1">
      <alignment horizontal="left" vertical="justify"/>
    </xf>
    <xf numFmtId="0" fontId="34" fillId="0" borderId="13" xfId="67" applyFont="1" applyBorder="1" applyAlignment="1">
      <alignment horizontal="left" vertical="center"/>
    </xf>
    <xf numFmtId="0" fontId="27" fillId="0" borderId="25" xfId="67" applyFont="1" applyBorder="1" applyAlignment="1">
      <alignment horizontal="left" vertical="justify"/>
    </xf>
    <xf numFmtId="0" fontId="27" fillId="0" borderId="26" xfId="67" applyFont="1" applyBorder="1" applyAlignment="1">
      <alignment horizontal="left" vertical="center"/>
    </xf>
    <xf numFmtId="0" fontId="27" fillId="0" borderId="27" xfId="67" applyFont="1" applyBorder="1" applyAlignment="1">
      <alignment horizontal="left" vertical="center"/>
    </xf>
    <xf numFmtId="0" fontId="27" fillId="0" borderId="28" xfId="67" applyFont="1" applyBorder="1" applyAlignment="1">
      <alignment horizontal="left" vertical="center"/>
    </xf>
    <xf numFmtId="0" fontId="50" fillId="0" borderId="0" xfId="67" applyFont="1" applyAlignment="1">
      <alignment horizontal="left" vertical="center"/>
    </xf>
    <xf numFmtId="0" fontId="35" fillId="0" borderId="27" xfId="67" applyFont="1" applyBorder="1" applyAlignment="1">
      <alignment horizontal="left" vertical="center"/>
    </xf>
    <xf numFmtId="0" fontId="35" fillId="0" borderId="12" xfId="67" applyFont="1" applyBorder="1" applyAlignment="1">
      <alignment horizontal="left" vertical="center"/>
    </xf>
    <xf numFmtId="1" fontId="34" fillId="0" borderId="13" xfId="67" applyNumberFormat="1" applyFont="1" applyBorder="1" applyAlignment="1">
      <alignment horizontal="center" vertical="center"/>
    </xf>
    <xf numFmtId="0" fontId="34" fillId="0" borderId="13" xfId="67" applyFont="1" applyBorder="1" applyAlignment="1">
      <alignment horizontal="right" vertical="center"/>
    </xf>
    <xf numFmtId="0" fontId="35" fillId="0" borderId="0" xfId="63" applyNumberFormat="1" applyFont="1" applyAlignment="1">
      <alignment horizontal="left" vertical="center"/>
    </xf>
    <xf numFmtId="0" fontId="34" fillId="0" borderId="13" xfId="67" applyFont="1" applyBorder="1" applyAlignment="1">
      <alignment vertical="center"/>
    </xf>
    <xf numFmtId="0" fontId="34" fillId="0" borderId="12" xfId="67" applyFont="1" applyBorder="1" applyAlignment="1">
      <alignment horizontal="center" vertical="center"/>
    </xf>
    <xf numFmtId="0" fontId="27" fillId="0" borderId="0" xfId="67" applyFont="1" applyAlignment="1">
      <alignment horizontal="left" vertical="center"/>
    </xf>
    <xf numFmtId="0" fontId="27" fillId="0" borderId="0" xfId="67" applyFont="1" applyAlignment="1">
      <alignment vertical="center"/>
    </xf>
    <xf numFmtId="0" fontId="46" fillId="0" borderId="0" xfId="67" applyFont="1" applyAlignment="1">
      <alignment vertical="center"/>
    </xf>
    <xf numFmtId="182" fontId="37" fillId="0" borderId="0" xfId="67" applyNumberFormat="1" applyFont="1" applyBorder="1" applyAlignment="1">
      <alignment vertical="center"/>
    </xf>
    <xf numFmtId="0" fontId="31" fillId="0" borderId="0" xfId="67" applyFont="1" applyAlignment="1">
      <alignment horizontal="left" wrapText="1"/>
    </xf>
    <xf numFmtId="0" fontId="50" fillId="0" borderId="0" xfId="67" applyFont="1" applyAlignment="1">
      <alignment horizontal="center" vertical="center"/>
    </xf>
  </cellXfs>
  <cellStyles count="71">
    <cellStyle name="???–…?’?›‰" xfId="1" xr:uid="{00000000-0005-0000-0000-000000000000}"/>
    <cellStyle name="?’???‚›‰" xfId="2" xr:uid="{00000000-0005-0000-0000-000001000000}"/>
    <cellStyle name="?’Ћ?Ћ‚›‰" xfId="3" xr:uid="{00000000-0005-0000-0000-000002000000}"/>
    <cellStyle name="ˆ’ŽƒŽ‚›‰" xfId="4" xr:uid="{00000000-0005-0000-0000-000003000000}"/>
    <cellStyle name="”????‘?‚›‰" xfId="5" xr:uid="{00000000-0005-0000-0000-000004000000}"/>
    <cellStyle name="”??‘???‚???›‰" xfId="6" xr:uid="{00000000-0005-0000-0000-000005000000}"/>
    <cellStyle name="”?s‘?ђЋ‚ЂЌЌ›‰" xfId="7" xr:uid="{00000000-0005-0000-0000-000006000000}"/>
    <cellStyle name="”?ЌЂЌ‘Ћ‚›‰" xfId="8" xr:uid="{00000000-0005-0000-0000-000007000000}"/>
    <cellStyle name="”ˆ€‘Ž‚›‰" xfId="9" xr:uid="{00000000-0005-0000-0000-000008000000}"/>
    <cellStyle name="”ˆš‘ˆŽ‚€›‰" xfId="10" xr:uid="{00000000-0005-0000-0000-000009000000}"/>
    <cellStyle name="”€s‘€ђZ‚€TT›‰" xfId="11" xr:uid="{00000000-0005-0000-0000-00000A000000}"/>
    <cellStyle name="”€T€T‘Z‚›‰" xfId="12" xr:uid="{00000000-0005-0000-0000-00000B000000}"/>
    <cellStyle name="”ЌЂЌ‘Ћ‚›‰" xfId="13" xr:uid="{00000000-0005-0000-0000-00000C000000}"/>
    <cellStyle name="”љ‘ђЋ‚ЂЌЌ›‰" xfId="14" xr:uid="{00000000-0005-0000-0000-00000D000000}"/>
    <cellStyle name="„…?…†?›‰" xfId="15" xr:uid="{00000000-0005-0000-0000-00000E000000}"/>
    <cellStyle name="„……†›‰" xfId="16" xr:uid="{00000000-0005-0000-0000-00000F000000}"/>
    <cellStyle name="„…T…†T›‰" xfId="17" xr:uid="{00000000-0005-0000-0000-000010000000}"/>
    <cellStyle name="„…Ќ…†Ќ›‰" xfId="18" xr:uid="{00000000-0005-0000-0000-000011000000}"/>
    <cellStyle name="€’ZѓZ‚›‰" xfId="19" xr:uid="{00000000-0005-0000-0000-000012000000}"/>
    <cellStyle name="‡???‹?‚??1" xfId="20" xr:uid="{00000000-0005-0000-0000-000013000000}"/>
    <cellStyle name="‡???‹?‚??2" xfId="21" xr:uid="{00000000-0005-0000-0000-000014000000}"/>
    <cellStyle name="‡€ƒŽ‹Ž‚Žš1" xfId="22" xr:uid="{00000000-0005-0000-0000-000015000000}"/>
    <cellStyle name="‡€ƒŽ‹Ž‚Žš2" xfId="23" xr:uid="{00000000-0005-0000-0000-000016000000}"/>
    <cellStyle name="‡€ѓZ‹Z‚Zs1" xfId="24" xr:uid="{00000000-0005-0000-0000-000017000000}"/>
    <cellStyle name="‡€ѓZ‹Z‚Zs2" xfId="25" xr:uid="{00000000-0005-0000-0000-000018000000}"/>
    <cellStyle name="‡Ђ?Ћ‹Ћ‚Ћs1" xfId="26" xr:uid="{00000000-0005-0000-0000-000019000000}"/>
    <cellStyle name="‡Ђ?Ћ‹Ћ‚Ћs2" xfId="27" xr:uid="{00000000-0005-0000-0000-00001A000000}"/>
    <cellStyle name="‡ЂѓЋ‹Ћ‚Ћљ1" xfId="28" xr:uid="{00000000-0005-0000-0000-00001B000000}"/>
    <cellStyle name="‡ЂѓЋ‹Ћ‚Ћљ2" xfId="29" xr:uid="{00000000-0005-0000-0000-00001C000000}"/>
    <cellStyle name="’ЋѓЋ‚›‰" xfId="30" xr:uid="{00000000-0005-0000-0000-00001D000000}"/>
    <cellStyle name="Ž–…’›‰" xfId="31" xr:uid="{00000000-0005-0000-0000-00001E000000}"/>
    <cellStyle name="Äåíåæíûé [0]_COW Lines" xfId="32" xr:uid="{00000000-0005-0000-0000-00001F000000}"/>
    <cellStyle name="Äåíåæíûé_COW Lines" xfId="33" xr:uid="{00000000-0005-0000-0000-000020000000}"/>
    <cellStyle name="Alilciue [0]_COW Lines" xfId="34" xr:uid="{00000000-0005-0000-0000-000021000000}"/>
    <cellStyle name="Alilciue_COW Lines" xfId="35" xr:uid="{00000000-0005-0000-0000-000022000000}"/>
    <cellStyle name="Comma0" xfId="36" xr:uid="{00000000-0005-0000-0000-000023000000}"/>
    <cellStyle name="Currency0" xfId="37" xr:uid="{00000000-0005-0000-0000-000024000000}"/>
    <cellStyle name="Date" xfId="38" xr:uid="{00000000-0005-0000-0000-000025000000}"/>
    <cellStyle name="Fixed" xfId="39" xr:uid="{00000000-0005-0000-0000-000026000000}"/>
    <cellStyle name="Iau?iue_Cargo Line Eng" xfId="40" xr:uid="{00000000-0005-0000-0000-000027000000}"/>
    <cellStyle name="Îáû÷íûé_Cargo Line Eng" xfId="41" xr:uid="{00000000-0005-0000-0000-000028000000}"/>
    <cellStyle name="Îáű÷íűé_Crew Effects Decl. _1" xfId="42" xr:uid="{00000000-0005-0000-0000-000029000000}"/>
    <cellStyle name="Îáû÷íûé_CREW.ENG (2)" xfId="43" xr:uid="{00000000-0005-0000-0000-00002A000000}"/>
    <cellStyle name="Îáű÷íűé_HYDTBL" xfId="44" xr:uid="{00000000-0005-0000-0000-00002B000000}"/>
    <cellStyle name="Îáû÷íûé_I" xfId="45" xr:uid="{00000000-0005-0000-0000-00002C000000}"/>
    <cellStyle name="Îáű÷íűé_Math" xfId="46" xr:uid="{00000000-0005-0000-0000-00002D000000}"/>
    <cellStyle name="Îáû÷íûé_Text" xfId="47" xr:uid="{00000000-0005-0000-0000-00002E000000}"/>
    <cellStyle name="Nun??c [0]_COW Lines" xfId="48" xr:uid="{00000000-0005-0000-0000-00002F000000}"/>
    <cellStyle name="Nun??c_COW Lines" xfId="49" xr:uid="{00000000-0005-0000-0000-000030000000}"/>
    <cellStyle name="Ňűń˙÷č [0]_2_Grade" xfId="50" xr:uid="{00000000-0005-0000-0000-000031000000}"/>
    <cellStyle name="Ňűń˙÷č_2_Grade" xfId="51" xr:uid="{00000000-0005-0000-0000-000032000000}"/>
    <cellStyle name="Oeiainiaue [0]_CANADA" xfId="52" xr:uid="{00000000-0005-0000-0000-000033000000}"/>
    <cellStyle name="Ôèíàíñîâûé [0]_Load Plan - 2" xfId="53" xr:uid="{00000000-0005-0000-0000-000034000000}"/>
    <cellStyle name="Oeiainiaue_CANADA" xfId="54" xr:uid="{00000000-0005-0000-0000-000035000000}"/>
    <cellStyle name="Ôèíàíñîâûé_Load Plan - 2" xfId="55" xr:uid="{00000000-0005-0000-0000-000036000000}"/>
    <cellStyle name="Òûñÿ÷è [0]_1cm" xfId="56" xr:uid="{00000000-0005-0000-0000-000037000000}"/>
    <cellStyle name="Òûñÿ÷è_1cm" xfId="57" xr:uid="{00000000-0005-0000-0000-000038000000}"/>
    <cellStyle name="RADACCNT" xfId="58" xr:uid="{00000000-0005-0000-0000-000039000000}"/>
    <cellStyle name="ZђZ–…T’T›‰" xfId="59" xr:uid="{00000000-0005-0000-0000-00003A000000}"/>
    <cellStyle name="Гиперссылка" xfId="60" builtinId="8"/>
    <cellStyle name="Гиперссылка_Seagoing Maersk Remlin 2nd Off" xfId="61" xr:uid="{00000000-0005-0000-0000-00003C000000}"/>
    <cellStyle name="Денежный" xfId="62" builtinId="4"/>
    <cellStyle name="Денежный_Seagoing Maersk Remlin 2nd Off" xfId="63" xr:uid="{00000000-0005-0000-0000-00003E000000}"/>
    <cellStyle name="Обычный" xfId="0" builtinId="0"/>
    <cellStyle name="Обычный 2" xfId="64" xr:uid="{00000000-0005-0000-0000-000040000000}"/>
    <cellStyle name="Обычный_1. Arrival - Departure" xfId="65" xr:uid="{00000000-0005-0000-0000-000041000000}"/>
    <cellStyle name="Обычный_Crew List" xfId="66" xr:uid="{00000000-0005-0000-0000-000042000000}"/>
    <cellStyle name="Обычный_Seagoing Maersk Remlin 2nd Off" xfId="67" xr:uid="{00000000-0005-0000-0000-000043000000}"/>
    <cellStyle name="Тысячи [0]" xfId="68" xr:uid="{00000000-0005-0000-0000-000044000000}"/>
    <cellStyle name="Тысячи_106 U" xfId="69" xr:uid="{00000000-0005-0000-0000-000045000000}"/>
    <cellStyle name="ЏђЋ–…Ќ’Ќ›‰" xfId="70" xr:uid="{00000000-0005-0000-0000-000046000000}"/>
  </cellStyles>
  <dxfs count="0"/>
  <tableStyles count="0" defaultTableStyle="TableStyleMedium2" defaultPivotStyle="PivotStyleLight16"/>
  <colors>
    <mruColors>
      <color rgb="FFCC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0.xml"/><Relationship Id="rId10" Type="http://schemas.openxmlformats.org/officeDocument/2006/relationships/externalLink" Target="externalLinks/externalLink5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externalLink" Target="externalLinks/externalLink9.xml"/></Relationships>
</file>

<file path=xl/charts/_rels/chart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eg"/><Relationship Id="rId1" Type="http://schemas.openxmlformats.org/officeDocument/2006/relationships/image" Target="../media/image3.jpeg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charts/_rels/chart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eg"/><Relationship Id="rId1" Type="http://schemas.openxmlformats.org/officeDocument/2006/relationships/image" Target="../media/image14.jpeg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5.jpeg"/><Relationship Id="rId4" Type="http://schemas.openxmlformats.org/officeDocument/2006/relationships/image" Target="../media/image18.jpeg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hPercent val="93"/>
      <c:rotY val="20"/>
      <c:depthPercent val="100"/>
      <c:rAngAx val="1"/>
    </c:view3D>
    <c:floor>
      <c:thickness val="0"/>
      <c:spPr>
        <a:blipFill dpi="0" rotWithShape="0">
          <a:blip xmlns:r="http://schemas.openxmlformats.org/officeDocument/2006/relationships" r:embed="rId1"/>
          <a:srcRect/>
          <a:stretch>
            <a:fillRect/>
          </a:stretch>
        </a:blipFill>
        <a:ln w="3175">
          <a:solidFill>
            <a:srgbClr val="000000"/>
          </a:solidFill>
          <a:prstDash val="solid"/>
        </a:ln>
      </c:spPr>
      <c:pictureOptions>
        <c:pictureFormat val="stretch"/>
      </c:pictureOptions>
    </c:floor>
    <c:sideWall>
      <c:thickness val="0"/>
      <c:spPr>
        <a:blipFill dpi="0" rotWithShape="0">
          <a:blip xmlns:r="http://schemas.openxmlformats.org/officeDocument/2006/relationships" r:embed="rId2"/>
          <a:srcRect/>
          <a:stretch>
            <a:fillRect/>
          </a:stretch>
        </a:blipFill>
        <a:ln w="3175">
          <a:solidFill>
            <a:srgbClr val="000000"/>
          </a:solidFill>
          <a:prstDash val="solid"/>
        </a:ln>
      </c:spPr>
      <c:pictureOptions>
        <c:pictureFormat val="stretch"/>
      </c:pictureOptions>
    </c:sideWall>
    <c:backWall>
      <c:thickness val="0"/>
      <c:spPr>
        <a:blipFill dpi="0" rotWithShape="0">
          <a:blip xmlns:r="http://schemas.openxmlformats.org/officeDocument/2006/relationships" r:embed="rId2"/>
          <a:srcRect/>
          <a:stretch>
            <a:fillRect/>
          </a:stretch>
        </a:blipFill>
        <a:ln w="3175">
          <a:solidFill>
            <a:srgbClr val="000000"/>
          </a:solidFill>
          <a:prstDash val="solid"/>
        </a:ln>
      </c:spPr>
      <c:pictureOptions>
        <c:pictureFormat val="stretch"/>
      </c:pictureOptions>
    </c:backWall>
    <c:plotArea>
      <c:layout>
        <c:manualLayout>
          <c:layoutTarget val="inner"/>
          <c:xMode val="edge"/>
          <c:yMode val="edge"/>
          <c:x val="1.0362694300518135E-2"/>
          <c:y val="1.3812154696132596E-2"/>
          <c:w val="0.94041450777202074"/>
          <c:h val="0.96132596685082872"/>
        </c:manualLayout>
      </c:layout>
      <c:bar3DChart>
        <c:barDir val="col"/>
        <c:grouping val="clustered"/>
        <c:varyColors val="0"/>
        <c:ser>
          <c:idx val="0"/>
          <c:order val="0"/>
          <c:spPr>
            <a:gradFill rotWithShape="0">
              <a:gsLst>
                <a:gs pos="0">
                  <a:srgbClr val="0000FF"/>
                </a:gs>
                <a:gs pos="100000">
                  <a:srgbClr val="000080"/>
                </a:gs>
              </a:gsLst>
              <a:lin ang="5400000" scaled="1"/>
            </a:gradFill>
            <a:ln w="12700">
              <a:solidFill>
                <a:srgbClr val="000000"/>
              </a:solidFill>
              <a:prstDash val="solid"/>
            </a:ln>
          </c:spPr>
          <c:invertIfNegative val="0"/>
          <c:dLbls>
            <c:spPr>
              <a:noFill/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400" b="1" i="0" u="none" strike="noStrike" baseline="0">
                    <a:solidFill>
                      <a:srgbClr val="FFFF00"/>
                    </a:solidFill>
                    <a:latin typeface="Arial Cyr"/>
                    <a:ea typeface="Arial Cyr"/>
                    <a:cs typeface="Arial Cyr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val>
            <c:numRef>
              <c:f>Contract!$D$6</c:f>
              <c:numCache>
                <c:formatCode>0.00%</c:formatCode>
                <c:ptCount val="1"/>
                <c:pt idx="0">
                  <c:v>3.3707865168539325E-2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F7-453D-B53E-146E7EBE6DB1}"/>
            </c:ext>
          </c:extLst>
        </c:ser>
        <c:ser>
          <c:idx val="1"/>
          <c:order val="1"/>
          <c:spPr>
            <a:gradFill rotWithShape="0">
              <a:gsLst>
                <a:gs pos="0">
                  <a:srgbClr val="FF0000"/>
                </a:gs>
                <a:gs pos="100000">
                  <a:srgbClr val="800000"/>
                </a:gs>
              </a:gsLst>
              <a:lin ang="5400000" scaled="1"/>
            </a:gradFill>
            <a:ln w="12700">
              <a:solidFill>
                <a:srgbClr val="000000"/>
              </a:solidFill>
              <a:prstDash val="solid"/>
            </a:ln>
          </c:spPr>
          <c:invertIfNegative val="0"/>
          <c:dLbls>
            <c:spPr>
              <a:noFill/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400" b="1" i="0" u="none" strike="noStrike" baseline="0">
                    <a:solidFill>
                      <a:srgbClr val="FFFF00"/>
                    </a:solidFill>
                    <a:latin typeface="Arial Cyr"/>
                    <a:ea typeface="Arial Cyr"/>
                    <a:cs typeface="Arial Cyr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val>
            <c:numRef>
              <c:f>Contract!$D$7</c:f>
              <c:numCache>
                <c:formatCode>0.00%</c:formatCode>
                <c:ptCount val="1"/>
                <c:pt idx="0">
                  <c:v>0.9662921348314607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5F7-453D-B53E-146E7EBE6D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gapDepth val="100"/>
        <c:shape val="box"/>
        <c:axId val="699897296"/>
        <c:axId val="1"/>
        <c:axId val="0"/>
      </c:bar3DChart>
      <c:catAx>
        <c:axId val="699897296"/>
        <c:scaling>
          <c:orientation val="minMax"/>
        </c:scaling>
        <c:delete val="1"/>
        <c:axPos val="b"/>
        <c:majorTickMark val="out"/>
        <c:minorTickMark val="none"/>
        <c:tickLblPos val="nextTo"/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1"/>
        <c:axPos val="l"/>
        <c:numFmt formatCode="0.00%" sourceLinked="1"/>
        <c:majorTickMark val="out"/>
        <c:minorTickMark val="none"/>
        <c:tickLblPos val="nextTo"/>
        <c:crossAx val="699897296"/>
        <c:crosses val="autoZero"/>
        <c:crossBetween val="between"/>
      </c:valAx>
      <c:spPr>
        <a:solidFill>
          <a:srgbClr val="FFFFFF"/>
        </a:solidFill>
        <a:ln w="25400">
          <a:noFill/>
        </a:ln>
      </c:spPr>
    </c:plotArea>
    <c:plotVisOnly val="1"/>
    <c:dispBlanksAs val="gap"/>
    <c:showDLblsOverMax val="0"/>
  </c:chart>
  <c:spPr>
    <a:solidFill>
      <a:srgbClr val="FFFFFF"/>
    </a:solidFill>
    <a:ln w="9525">
      <a:noFill/>
    </a:ln>
  </c:spPr>
  <c:txPr>
    <a:bodyPr/>
    <a:lstStyle/>
    <a:p>
      <a:pPr>
        <a:defRPr sz="800" b="0" i="0" u="none" strike="noStrike" baseline="0">
          <a:solidFill>
            <a:srgbClr val="000000"/>
          </a:solidFill>
          <a:latin typeface="Arial Cyr"/>
          <a:ea typeface="Arial Cyr"/>
          <a:cs typeface="Arial Cyr"/>
        </a:defRPr>
      </a:pPr>
      <a:endParaRPr lang="ru-RU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5.8823563202874086E-3"/>
          <c:y val="5.7471909481742564E-2"/>
          <c:w val="0.99058880433639951"/>
          <c:h val="0.88506740601883549"/>
        </c:manualLayout>
      </c:layout>
      <c:barChart>
        <c:barDir val="bar"/>
        <c:grouping val="percentStacked"/>
        <c:varyColors val="0"/>
        <c:ser>
          <c:idx val="0"/>
          <c:order val="0"/>
          <c:spPr>
            <a:gradFill rotWithShape="0">
              <a:gsLst>
                <a:gs pos="0">
                  <a:srgbClr val="000080"/>
                </a:gs>
                <a:gs pos="50000">
                  <a:srgbClr val="0000FF"/>
                </a:gs>
                <a:gs pos="100000">
                  <a:srgbClr val="000080"/>
                </a:gs>
              </a:gsLst>
              <a:lin ang="5400000" scaled="1"/>
            </a:gradFill>
            <a:ln w="12700">
              <a:solidFill>
                <a:srgbClr val="000000"/>
              </a:solidFill>
              <a:prstDash val="solid"/>
            </a:ln>
          </c:spPr>
          <c:invertIfNegative val="0"/>
          <c:dLbls>
            <c:dLbl>
              <c:idx val="0"/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600" b="1" i="0" u="none" strike="noStrike" baseline="0">
                      <a:solidFill>
                        <a:srgbClr val="FFFF00"/>
                      </a:solidFill>
                      <a:latin typeface="Arial Cyr"/>
                      <a:ea typeface="Arial Cyr"/>
                      <a:cs typeface="Arial Cyr"/>
                    </a:defRPr>
                  </a:pPr>
                  <a:endParaRPr lang="ru-RU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0-691F-4133-8E67-B9F7B74741C1}"/>
                </c:ext>
              </c:extLst>
            </c:dLbl>
            <c:spPr>
              <a:noFill/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875" b="1" i="0" u="none" strike="noStrike" baseline="0">
                    <a:solidFill>
                      <a:srgbClr val="FFFF00"/>
                    </a:solidFill>
                    <a:latin typeface="Arial Cyr"/>
                    <a:ea typeface="Arial Cyr"/>
                    <a:cs typeface="Arial Cyr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val>
            <c:numRef>
              <c:f>Contract!$C$6</c:f>
              <c:numCache>
                <c:formatCode>0</c:formatCode>
                <c:ptCount val="1"/>
                <c:pt idx="0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91F-4133-8E67-B9F7B74741C1}"/>
            </c:ext>
          </c:extLst>
        </c:ser>
        <c:ser>
          <c:idx val="1"/>
          <c:order val="1"/>
          <c:spPr>
            <a:gradFill rotWithShape="0">
              <a:gsLst>
                <a:gs pos="0">
                  <a:srgbClr val="800000"/>
                </a:gs>
                <a:gs pos="50000">
                  <a:srgbClr val="FF0000"/>
                </a:gs>
                <a:gs pos="100000">
                  <a:srgbClr val="800000"/>
                </a:gs>
              </a:gsLst>
              <a:lin ang="5400000" scaled="1"/>
            </a:gradFill>
            <a:ln w="12700">
              <a:solidFill>
                <a:srgbClr val="000000"/>
              </a:solidFill>
              <a:prstDash val="solid"/>
            </a:ln>
          </c:spPr>
          <c:invertIfNegative val="0"/>
          <c:dLbls>
            <c:dLbl>
              <c:idx val="0"/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600" b="1" i="0" u="none" strike="noStrike" baseline="0">
                      <a:solidFill>
                        <a:srgbClr val="FFFF00"/>
                      </a:solidFill>
                      <a:latin typeface="Arial Cyr"/>
                      <a:ea typeface="Arial Cyr"/>
                      <a:cs typeface="Arial Cyr"/>
                    </a:defRPr>
                  </a:pPr>
                  <a:endParaRPr lang="ru-RU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2-691F-4133-8E67-B9F7B74741C1}"/>
                </c:ext>
              </c:extLst>
            </c:dLbl>
            <c:spPr>
              <a:noFill/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875" b="1" i="0" u="none" strike="noStrike" baseline="0">
                    <a:solidFill>
                      <a:srgbClr val="FFFF00"/>
                    </a:solidFill>
                    <a:latin typeface="Arial Cyr"/>
                    <a:ea typeface="Arial Cyr"/>
                    <a:cs typeface="Arial Cyr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val>
            <c:numRef>
              <c:f>Contract!$C$7</c:f>
              <c:numCache>
                <c:formatCode>0</c:formatCode>
                <c:ptCount val="1"/>
                <c:pt idx="0">
                  <c:v>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91F-4133-8E67-B9F7B74741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99898128"/>
        <c:axId val="1"/>
      </c:barChart>
      <c:catAx>
        <c:axId val="699898128"/>
        <c:scaling>
          <c:orientation val="minMax"/>
        </c:scaling>
        <c:delete val="1"/>
        <c:axPos val="l"/>
        <c:majorTickMark val="out"/>
        <c:minorTickMark val="none"/>
        <c:tickLblPos val="nextTo"/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1"/>
        <c:axPos val="b"/>
        <c:numFmt formatCode="0%" sourceLinked="1"/>
        <c:majorTickMark val="out"/>
        <c:minorTickMark val="none"/>
        <c:tickLblPos val="nextTo"/>
        <c:crossAx val="699898128"/>
        <c:crosses val="autoZero"/>
        <c:crossBetween val="between"/>
      </c:valAx>
      <c:spPr>
        <a:blipFill dpi="0" rotWithShape="0">
          <a:blip xmlns:r="http://schemas.openxmlformats.org/officeDocument/2006/relationships" r:embed="rId1"/>
          <a:srcRect/>
          <a:tile tx="0" ty="0" sx="100000" sy="100000" flip="none" algn="tl"/>
        </a:blipFill>
        <a:ln w="25400">
          <a:noFill/>
        </a:ln>
      </c:spPr>
    </c:plotArea>
    <c:plotVisOnly val="1"/>
    <c:dispBlanksAs val="gap"/>
    <c:showDLblsOverMax val="0"/>
  </c:chart>
  <c:spPr>
    <a:blipFill dpi="0" rotWithShape="0">
      <a:blip xmlns:r="http://schemas.openxmlformats.org/officeDocument/2006/relationships" r:embed="rId1"/>
      <a:srcRect/>
      <a:tile tx="0" ty="0" sx="100000" sy="100000" flip="none" algn="tl"/>
    </a:blipFill>
    <a:ln w="3175">
      <a:solidFill>
        <a:srgbClr val="000000"/>
      </a:solidFill>
      <a:prstDash val="solid"/>
    </a:ln>
  </c:spPr>
  <c:txPr>
    <a:bodyPr/>
    <a:lstStyle/>
    <a:p>
      <a:pPr>
        <a:defRPr sz="275" b="0" i="0" u="none" strike="noStrike" baseline="0">
          <a:solidFill>
            <a:srgbClr val="000000"/>
          </a:solidFill>
          <a:latin typeface="Arial Cyr"/>
          <a:ea typeface="Arial Cyr"/>
          <a:cs typeface="Arial Cyr"/>
        </a:defRPr>
      </a:pPr>
      <a:endParaRPr lang="ru-RU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3366168040866893E-2"/>
          <c:y val="2.4390301996717788E-2"/>
          <c:w val="0.87305557132950973"/>
          <c:h val="0.75122130149890787"/>
        </c:manualLayout>
      </c:layout>
      <c:barChart>
        <c:barDir val="bar"/>
        <c:grouping val="percentStacked"/>
        <c:varyColors val="0"/>
        <c:ser>
          <c:idx val="0"/>
          <c:order val="0"/>
          <c:spPr>
            <a:blipFill dpi="0" rotWithShape="0">
              <a:blip xmlns:r="http://schemas.openxmlformats.org/officeDocument/2006/relationships" r:embed="rId1"/>
              <a:srcRect/>
              <a:stretch>
                <a:fillRect/>
              </a:stretch>
            </a:blipFill>
            <a:ln w="25400">
              <a:noFill/>
            </a:ln>
          </c:spPr>
          <c:invertIfNegative val="0"/>
          <c:pictureOptions>
            <c:pictureFormat val="stretch"/>
          </c:pictureOptions>
          <c:val>
            <c:numRef>
              <c:f>Contract!$D$6</c:f>
              <c:numCache>
                <c:formatCode>0.00%</c:formatCode>
                <c:ptCount val="1"/>
                <c:pt idx="0">
                  <c:v>3.3707865168539325E-2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84-4057-909D-AA5C6B311A46}"/>
            </c:ext>
          </c:extLst>
        </c:ser>
        <c:ser>
          <c:idx val="1"/>
          <c:order val="1"/>
          <c:spPr>
            <a:blipFill dpi="0" rotWithShape="0">
              <a:blip xmlns:r="http://schemas.openxmlformats.org/officeDocument/2006/relationships" r:embed="rId2"/>
              <a:srcRect/>
              <a:stretch>
                <a:fillRect/>
              </a:stretch>
            </a:blipFill>
            <a:ln w="25400">
              <a:noFill/>
            </a:ln>
          </c:spPr>
          <c:invertIfNegative val="0"/>
          <c:pictureOptions>
            <c:pictureFormat val="stretch"/>
          </c:pictureOptions>
          <c:dPt>
            <c:idx val="0"/>
            <c:invertIfNegative val="0"/>
            <c:bubble3D val="0"/>
            <c:spPr>
              <a:blipFill dpi="0" rotWithShape="0">
                <a:blip xmlns:r="http://schemas.openxmlformats.org/officeDocument/2006/relationships" r:embed="rId3"/>
                <a:srcRect/>
                <a:stretch>
                  <a:fillRect/>
                </a:stretch>
              </a:blipFill>
              <a:ln w="25400">
                <a:noFill/>
              </a:ln>
            </c:spPr>
            <c:pictureOptions>
              <c:pictureFormat val="stretch"/>
            </c:pictureOptions>
            <c:extLst>
              <c:ext xmlns:c16="http://schemas.microsoft.com/office/drawing/2014/chart" uri="{C3380CC4-5D6E-409C-BE32-E72D297353CC}">
                <c16:uniqueId val="{00000001-6784-4057-909D-AA5C6B311A46}"/>
              </c:ext>
            </c:extLst>
          </c:dPt>
          <c:val>
            <c:numRef>
              <c:f>Contract!$A$1</c:f>
              <c:numCache>
                <c:formatCode>0.00%</c:formatCode>
                <c:ptCount val="1"/>
                <c:pt idx="0">
                  <c:v>0.15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784-4057-909D-AA5C6B311A46}"/>
            </c:ext>
          </c:extLst>
        </c:ser>
        <c:ser>
          <c:idx val="2"/>
          <c:order val="2"/>
          <c:spPr>
            <a:blipFill dpi="0" rotWithShape="0">
              <a:blip xmlns:r="http://schemas.openxmlformats.org/officeDocument/2006/relationships" r:embed="rId1"/>
              <a:srcRect/>
              <a:stretch>
                <a:fillRect/>
              </a:stretch>
            </a:blipFill>
            <a:ln w="25400">
              <a:noFill/>
            </a:ln>
          </c:spPr>
          <c:invertIfNegative val="0"/>
          <c:pictureOptions>
            <c:pictureFormat val="stretch"/>
          </c:pictureOptions>
          <c:val>
            <c:numRef>
              <c:f>Contract!$D$7</c:f>
              <c:numCache>
                <c:formatCode>0.00%</c:formatCode>
                <c:ptCount val="1"/>
                <c:pt idx="0">
                  <c:v>0.9662921348314607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784-4057-909D-AA5C6B311A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"/>
        <c:overlap val="100"/>
        <c:axId val="699908528"/>
        <c:axId val="1"/>
      </c:barChart>
      <c:catAx>
        <c:axId val="699908528"/>
        <c:scaling>
          <c:orientation val="minMax"/>
        </c:scaling>
        <c:delete val="1"/>
        <c:axPos val="l"/>
        <c:majorTickMark val="out"/>
        <c:minorTickMark val="none"/>
        <c:tickLblPos val="nextTo"/>
        <c:crossAx val="1"/>
        <c:crossesAt val="1"/>
        <c:auto val="1"/>
        <c:lblAlgn val="ctr"/>
        <c:lblOffset val="100"/>
        <c:noMultiLvlLbl val="0"/>
      </c:catAx>
      <c:valAx>
        <c:axId val="1"/>
        <c:scaling>
          <c:orientation val="minMax"/>
          <c:max val="1"/>
          <c:min val="0"/>
        </c:scaling>
        <c:delete val="0"/>
        <c:axPos val="b"/>
        <c:numFmt formatCode="0%" sourceLinked="1"/>
        <c:majorTickMark val="none"/>
        <c:minorTickMark val="none"/>
        <c:tickLblPos val="none"/>
        <c:spPr>
          <a:ln w="9525">
            <a:noFill/>
          </a:ln>
        </c:spPr>
        <c:crossAx val="699908528"/>
        <c:crosses val="autoZero"/>
        <c:crossBetween val="between"/>
        <c:majorUnit val="0.1"/>
        <c:minorUnit val="0.02"/>
      </c:valAx>
      <c:spPr>
        <a:blipFill dpi="0" rotWithShape="0">
          <a:blip xmlns:r="http://schemas.openxmlformats.org/officeDocument/2006/relationships" r:embed="rId4"/>
          <a:srcRect/>
          <a:stretch>
            <a:fillRect/>
          </a:stretch>
        </a:blipFill>
        <a:ln w="25400">
          <a:noFill/>
        </a:ln>
      </c:spPr>
    </c:plotArea>
    <c:plotVisOnly val="1"/>
    <c:dispBlanksAs val="gap"/>
    <c:showDLblsOverMax val="0"/>
  </c:chart>
  <c:spPr>
    <a:blipFill dpi="0" rotWithShape="0">
      <a:blip xmlns:r="http://schemas.openxmlformats.org/officeDocument/2006/relationships" r:embed="rId5"/>
      <a:srcRect/>
      <a:stretch>
        <a:fillRect/>
      </a:stretch>
    </a:blipFill>
    <a:ln w="3175">
      <a:solidFill>
        <a:srgbClr val="000000"/>
      </a:solidFill>
      <a:prstDash val="solid"/>
    </a:ln>
  </c:spPr>
  <c:txPr>
    <a:bodyPr/>
    <a:lstStyle/>
    <a:p>
      <a:pPr>
        <a:defRPr sz="800" b="0" i="0" u="none" strike="noStrike" baseline="0">
          <a:solidFill>
            <a:srgbClr val="000000"/>
          </a:solidFill>
          <a:latin typeface="Arial Cyr"/>
          <a:ea typeface="Arial Cyr"/>
          <a:cs typeface="Arial Cyr"/>
        </a:defRPr>
      </a:pPr>
      <a:endParaRPr lang="ru-RU"/>
    </a:p>
  </c:txPr>
  <c:printSettings>
    <c:headerFooter alignWithMargins="0"/>
    <c:pageMargins b="1" l="0.75" r="0.75" t="1" header="0.5" footer="0.5"/>
    <c:pageSetup paperSize="9" orientation="landscape" horizontalDpi="200" verticalDpi="200"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hPercent val="69"/>
      <c:rotY val="20"/>
      <c:depthPercent val="100"/>
      <c:rAngAx val="1"/>
    </c:view3D>
    <c:floor>
      <c:thickness val="0"/>
      <c:spPr>
        <a:blipFill dpi="0" rotWithShape="0">
          <a:blip xmlns:r="http://schemas.openxmlformats.org/officeDocument/2006/relationships" r:embed="rId1"/>
          <a:srcRect/>
          <a:stretch>
            <a:fillRect/>
          </a:stretch>
        </a:blipFill>
        <a:ln w="3175">
          <a:solidFill>
            <a:srgbClr val="000000"/>
          </a:solidFill>
          <a:prstDash val="solid"/>
        </a:ln>
      </c:spPr>
      <c:pictureOptions>
        <c:pictureFormat val="stretch"/>
      </c:pictureOptions>
    </c:floor>
    <c:sideWall>
      <c:thickness val="0"/>
      <c:spPr>
        <a:blipFill dpi="0" rotWithShape="0">
          <a:blip xmlns:r="http://schemas.openxmlformats.org/officeDocument/2006/relationships" r:embed="rId2"/>
          <a:srcRect/>
          <a:stretch>
            <a:fillRect/>
          </a:stretch>
        </a:blipFill>
        <a:ln w="12700">
          <a:solidFill>
            <a:srgbClr val="000000"/>
          </a:solidFill>
          <a:prstDash val="solid"/>
        </a:ln>
      </c:spPr>
      <c:pictureOptions>
        <c:pictureFormat val="stretch"/>
      </c:pictureOptions>
    </c:sideWall>
    <c:backWall>
      <c:thickness val="0"/>
      <c:spPr>
        <a:blipFill dpi="0" rotWithShape="0">
          <a:blip xmlns:r="http://schemas.openxmlformats.org/officeDocument/2006/relationships" r:embed="rId2"/>
          <a:srcRect/>
          <a:stretch>
            <a:fillRect/>
          </a:stretch>
        </a:blipFill>
        <a:ln w="12700">
          <a:solidFill>
            <a:srgbClr val="000000"/>
          </a:solidFill>
          <a:prstDash val="solid"/>
        </a:ln>
      </c:spPr>
      <c:pictureOptions>
        <c:pictureFormat val="stretch"/>
      </c:pictureOptions>
    </c:backWall>
    <c:plotArea>
      <c:layout>
        <c:manualLayout>
          <c:layoutTarget val="inner"/>
          <c:xMode val="edge"/>
          <c:yMode val="edge"/>
          <c:x val="9.523831668135389E-3"/>
          <c:y val="1.3605487369417548E-2"/>
          <c:w val="0.95238316681353896"/>
          <c:h val="0.95918685954393712"/>
        </c:manualLayout>
      </c:layout>
      <c:bar3DChart>
        <c:barDir val="col"/>
        <c:grouping val="clustered"/>
        <c:varyColors val="0"/>
        <c:ser>
          <c:idx val="0"/>
          <c:order val="0"/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dPt>
            <c:idx val="0"/>
            <c:invertIfNegative val="0"/>
            <c:bubble3D val="0"/>
            <c:spPr>
              <a:gradFill rotWithShape="0">
                <a:gsLst>
                  <a:gs pos="0">
                    <a:srgbClr val="FF0000"/>
                  </a:gs>
                  <a:gs pos="100000">
                    <a:srgbClr val="800000"/>
                  </a:gs>
                </a:gsLst>
                <a:lin ang="5400000" scaled="1"/>
              </a:gra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0-ADC7-4E37-A9D8-69DBFFA8CE5F}"/>
              </c:ext>
            </c:extLst>
          </c:dPt>
          <c:dLbls>
            <c:numFmt formatCode="[$$-409]#,##0.00" sourceLinked="0"/>
            <c:spPr>
              <a:solidFill>
                <a:srgbClr val="FFFFFF"/>
              </a:solidFill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050" b="1" i="0" u="none" strike="noStrike" baseline="0">
                    <a:solidFill>
                      <a:srgbClr val="003300"/>
                    </a:solidFill>
                    <a:latin typeface="Arial Cyr"/>
                    <a:ea typeface="Arial Cyr"/>
                    <a:cs typeface="Arial Cyr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val>
            <c:numRef>
              <c:f>Money!$C$7</c:f>
              <c:numCache>
                <c:formatCode>#,##0.00</c:formatCode>
                <c:ptCount val="1"/>
                <c:pt idx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DC7-4E37-A9D8-69DBFFA8CE5F}"/>
            </c:ext>
          </c:extLst>
        </c:ser>
        <c:ser>
          <c:idx val="1"/>
          <c:order val="1"/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dPt>
            <c:idx val="0"/>
            <c:invertIfNegative val="0"/>
            <c:bubble3D val="0"/>
            <c:spPr>
              <a:gradFill rotWithShape="0">
                <a:gsLst>
                  <a:gs pos="0">
                    <a:srgbClr val="00FF00"/>
                  </a:gs>
                  <a:gs pos="100000">
                    <a:srgbClr val="003300"/>
                  </a:gs>
                </a:gsLst>
                <a:lin ang="5400000" scaled="1"/>
              </a:gra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2-ADC7-4E37-A9D8-69DBFFA8CE5F}"/>
              </c:ext>
            </c:extLst>
          </c:dPt>
          <c:dLbls>
            <c:numFmt formatCode="[$$-409]#,##0.00" sourceLinked="0"/>
            <c:spPr>
              <a:solidFill>
                <a:srgbClr val="FFFFFF"/>
              </a:solidFill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050" b="1" i="0" u="none" strike="noStrike" baseline="0">
                    <a:solidFill>
                      <a:srgbClr val="003300"/>
                    </a:solidFill>
                    <a:latin typeface="Arial Cyr"/>
                    <a:ea typeface="Arial Cyr"/>
                    <a:cs typeface="Arial Cyr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val>
            <c:numRef>
              <c:f>Money!$C$5</c:f>
              <c:numCache>
                <c:formatCode>#,##0.00</c:formatCode>
                <c:ptCount val="1"/>
                <c:pt idx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DC7-4E37-A9D8-69DBFFA8CE5F}"/>
            </c:ext>
          </c:extLst>
        </c:ser>
        <c:ser>
          <c:idx val="2"/>
          <c:order val="2"/>
          <c:spPr>
            <a:gradFill rotWithShape="0">
              <a:gsLst>
                <a:gs pos="0">
                  <a:srgbClr val="FFFF00"/>
                </a:gs>
                <a:gs pos="100000">
                  <a:srgbClr val="FF6600"/>
                </a:gs>
              </a:gsLst>
              <a:lin ang="5400000" scaled="1"/>
            </a:gradFill>
            <a:ln w="12700">
              <a:solidFill>
                <a:srgbClr val="000000"/>
              </a:solidFill>
              <a:prstDash val="solid"/>
            </a:ln>
          </c:spPr>
          <c:invertIfNegative val="0"/>
          <c:dLbls>
            <c:numFmt formatCode="[$$-409]#,##0.00" sourceLinked="0"/>
            <c:spPr>
              <a:solidFill>
                <a:srgbClr val="FFFFFF"/>
              </a:solidFill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050" b="1" i="0" u="none" strike="noStrike" baseline="0">
                    <a:solidFill>
                      <a:srgbClr val="003300"/>
                    </a:solidFill>
                    <a:latin typeface="Arial Cyr"/>
                    <a:ea typeface="Arial Cyr"/>
                    <a:cs typeface="Arial Cyr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val>
            <c:numRef>
              <c:f>Money!$C$6</c:f>
              <c:numCache>
                <c:formatCode>#,##0.00</c:formatCode>
                <c:ptCount val="1"/>
                <c:pt idx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DC7-4E37-A9D8-69DBFFA8CE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gapDepth val="100"/>
        <c:shape val="box"/>
        <c:axId val="699901872"/>
        <c:axId val="1"/>
        <c:axId val="0"/>
      </c:bar3DChart>
      <c:catAx>
        <c:axId val="699901872"/>
        <c:scaling>
          <c:orientation val="minMax"/>
        </c:scaling>
        <c:delete val="1"/>
        <c:axPos val="b"/>
        <c:majorTickMark val="out"/>
        <c:minorTickMark val="none"/>
        <c:tickLblPos val="nextTo"/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1"/>
        <c:axPos val="l"/>
        <c:numFmt formatCode="#,##0.00" sourceLinked="1"/>
        <c:majorTickMark val="out"/>
        <c:minorTickMark val="none"/>
        <c:tickLblPos val="nextTo"/>
        <c:crossAx val="699901872"/>
        <c:crosses val="autoZero"/>
        <c:crossBetween val="between"/>
      </c:valAx>
      <c:spPr>
        <a:noFill/>
        <a:ln w="25400">
          <a:noFill/>
        </a:ln>
      </c:spPr>
    </c:plotArea>
    <c:plotVisOnly val="1"/>
    <c:dispBlanksAs val="gap"/>
    <c:showDLblsOverMax val="0"/>
  </c:chart>
  <c:spPr>
    <a:solidFill>
      <a:srgbClr val="FFFFFF"/>
    </a:solidFill>
    <a:ln w="9525">
      <a:noFill/>
    </a:ln>
  </c:spPr>
  <c:txPr>
    <a:bodyPr/>
    <a:lstStyle/>
    <a:p>
      <a:pPr>
        <a:defRPr sz="800" b="0" i="0" u="none" strike="noStrike" baseline="0">
          <a:solidFill>
            <a:srgbClr val="000000"/>
          </a:solidFill>
          <a:latin typeface="Arial Cyr"/>
          <a:ea typeface="Arial Cyr"/>
          <a:cs typeface="Arial Cyr"/>
        </a:defRPr>
      </a:pPr>
      <a:endParaRPr lang="ru-RU"/>
    </a:p>
  </c:txPr>
  <c:printSettings>
    <c:headerFooter alignWithMargins="0"/>
    <c:pageMargins b="1" l="0.75" r="0.75" t="1" header="0.5" footer="0.5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2189130263149905E-3"/>
          <c:y val="1.8050573334861052E-2"/>
          <c:w val="0.98880717118408346"/>
          <c:h val="0.96751073074855232"/>
        </c:manualLayout>
      </c:layout>
      <c:barChart>
        <c:barDir val="bar"/>
        <c:grouping val="clustered"/>
        <c:varyColors val="0"/>
        <c:ser>
          <c:idx val="2"/>
          <c:order val="0"/>
          <c:spPr>
            <a:blipFill dpi="0" rotWithShape="0">
              <a:blip xmlns:r="http://schemas.openxmlformats.org/officeDocument/2006/relationships" r:embed="rId1"/>
              <a:srcRect/>
              <a:tile tx="0" ty="0" sx="100000" sy="100000" flip="none" algn="tl"/>
            </a:blipFill>
            <a:ln w="12700">
              <a:solidFill>
                <a:srgbClr val="000000"/>
              </a:solidFill>
              <a:prstDash val="solid"/>
            </a:ln>
          </c:spPr>
          <c:invertIfNegative val="0"/>
          <c:val>
            <c:numRef>
              <c:f>Money!$E$6</c:f>
              <c:numCache>
                <c:formatCode>#,##0.00</c:formatCode>
                <c:ptCount val="1"/>
                <c:pt idx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33C-4D07-8119-37B5623D14FE}"/>
            </c:ext>
          </c:extLst>
        </c:ser>
        <c:ser>
          <c:idx val="1"/>
          <c:order val="1"/>
          <c:spPr>
            <a:blipFill dpi="0" rotWithShape="0">
              <a:blip xmlns:r="http://schemas.openxmlformats.org/officeDocument/2006/relationships" r:embed="rId2"/>
              <a:srcRect/>
              <a:tile tx="0" ty="0" sx="100000" sy="100000" flip="none" algn="tl"/>
            </a:blipFill>
            <a:ln w="12700">
              <a:solidFill>
                <a:srgbClr val="000000"/>
              </a:solidFill>
              <a:prstDash val="solid"/>
            </a:ln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933C-4D07-8119-37B5623D14FE}"/>
              </c:ext>
            </c:extLst>
          </c:dPt>
          <c:val>
            <c:numRef>
              <c:f>Money!$E$5</c:f>
              <c:numCache>
                <c:formatCode>#,##0.00</c:formatCode>
                <c:ptCount val="1"/>
                <c:pt idx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33C-4D07-8119-37B5623D14FE}"/>
            </c:ext>
          </c:extLst>
        </c:ser>
        <c:ser>
          <c:idx val="0"/>
          <c:order val="2"/>
          <c:spPr>
            <a:blipFill dpi="0" rotWithShape="0">
              <a:blip xmlns:r="http://schemas.openxmlformats.org/officeDocument/2006/relationships" r:embed="rId2"/>
              <a:srcRect/>
              <a:tile tx="0" ty="0" sx="100000" sy="100000" flip="none" algn="tl"/>
            </a:blipFill>
            <a:ln w="12700">
              <a:solidFill>
                <a:srgbClr val="000000"/>
              </a:solidFill>
              <a:prstDash val="solid"/>
            </a:ln>
          </c:spPr>
          <c:invertIfNegative val="0"/>
          <c:dPt>
            <c:idx val="0"/>
            <c:invertIfNegative val="0"/>
            <c:bubble3D val="0"/>
            <c:spPr>
              <a:blipFill dpi="0" rotWithShape="0">
                <a:blip xmlns:r="http://schemas.openxmlformats.org/officeDocument/2006/relationships" r:embed="rId3"/>
                <a:srcRect/>
                <a:tile tx="0" ty="0" sx="100000" sy="100000" flip="none" algn="tl"/>
              </a:blip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4-933C-4D07-8119-37B5623D14FE}"/>
              </c:ext>
            </c:extLst>
          </c:dPt>
          <c:val>
            <c:numRef>
              <c:f>Money!$E$7</c:f>
              <c:numCache>
                <c:formatCode>#,##0.00</c:formatCode>
                <c:ptCount val="1"/>
                <c:pt idx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33C-4D07-8119-37B5623D14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-50"/>
        <c:axId val="699902288"/>
        <c:axId val="1"/>
      </c:barChart>
      <c:catAx>
        <c:axId val="699902288"/>
        <c:scaling>
          <c:orientation val="minMax"/>
        </c:scaling>
        <c:delete val="1"/>
        <c:axPos val="l"/>
        <c:majorTickMark val="out"/>
        <c:minorTickMark val="none"/>
        <c:tickLblPos val="nextTo"/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1"/>
        <c:axPos val="b"/>
        <c:numFmt formatCode="#,##0.00" sourceLinked="1"/>
        <c:majorTickMark val="out"/>
        <c:minorTickMark val="none"/>
        <c:tickLblPos val="nextTo"/>
        <c:crossAx val="699902288"/>
        <c:crosses val="autoZero"/>
        <c:crossBetween val="between"/>
      </c:valAx>
      <c:spPr>
        <a:noFill/>
        <a:ln w="25400">
          <a:noFill/>
        </a:ln>
      </c:spPr>
    </c:plotArea>
    <c:plotVisOnly val="1"/>
    <c:dispBlanksAs val="gap"/>
    <c:showDLblsOverMax val="0"/>
  </c:chart>
  <c:spPr>
    <a:blipFill dpi="0" rotWithShape="0">
      <a:blip xmlns:r="http://schemas.openxmlformats.org/officeDocument/2006/relationships" r:embed="rId4"/>
      <a:srcRect/>
      <a:stretch>
        <a:fillRect/>
      </a:stretch>
    </a:blipFill>
    <a:ln w="3175">
      <a:solidFill>
        <a:srgbClr val="000000"/>
      </a:solidFill>
      <a:prstDash val="solid"/>
    </a:ln>
  </c:spPr>
  <c:txPr>
    <a:bodyPr/>
    <a:lstStyle/>
    <a:p>
      <a:pPr>
        <a:defRPr sz="875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ru-RU"/>
    </a:p>
  </c:txPr>
  <c:printSettings>
    <c:headerFooter alignWithMargins="0"/>
    <c:pageMargins b="1" l="0.75" r="0.75" t="1" header="0.5" footer="0.5"/>
    <c:pageSetup orientation="landscape" horizontalDpi="300" verticalDpi="300"/>
  </c:printSettings>
</c:chartSpace>
</file>

<file path=xl/ctrlProps/ctrlProp1.xml><?xml version="1.0" encoding="utf-8"?>
<formControlPr xmlns="http://schemas.microsoft.com/office/spreadsheetml/2009/9/main" objectType="GBox"/>
</file>

<file path=xl/ctrlProps/ctrlProp2.xml><?xml version="1.0" encoding="utf-8"?>
<formControlPr xmlns="http://schemas.microsoft.com/office/spreadsheetml/2009/9/main" objectType="GBox"/>
</file>

<file path=xl/ctrlProps/ctrlProp3.xml><?xml version="1.0" encoding="utf-8"?>
<formControlPr xmlns="http://schemas.microsoft.com/office/spreadsheetml/2009/9/main" objectType="GBox"/>
</file>

<file path=xl/ctrlProps/ctrlProp4.xml><?xml version="1.0" encoding="utf-8"?>
<formControlPr xmlns="http://schemas.microsoft.com/office/spreadsheetml/2009/9/main" objectType="GBox" noThreeD="1"/>
</file>

<file path=xl/ctrlProps/ctrlProp5.xml><?xml version="1.0" encoding="utf-8"?>
<formControlPr xmlns="http://schemas.microsoft.com/office/spreadsheetml/2009/9/main" objectType="GBox" noThreeD="1"/>
</file>

<file path=xl/ctrlProps/ctrlProp6.xml><?xml version="1.0" encoding="utf-8"?>
<formControlPr xmlns="http://schemas.microsoft.com/office/spreadsheetml/2009/9/main" objectType="GBox" noThreeD="1"/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Seagoing!A1"/><Relationship Id="rId2" Type="http://schemas.openxmlformats.org/officeDocument/2006/relationships/hyperlink" Target="#Money!A1"/><Relationship Id="rId1" Type="http://schemas.openxmlformats.org/officeDocument/2006/relationships/hyperlink" Target="#Contract!A1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.xml"/><Relationship Id="rId3" Type="http://schemas.openxmlformats.org/officeDocument/2006/relationships/image" Target="../media/image6.jpeg"/><Relationship Id="rId7" Type="http://schemas.openxmlformats.org/officeDocument/2006/relationships/hyperlink" Target="#Seagoing!A1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7.png"/><Relationship Id="rId5" Type="http://schemas.openxmlformats.org/officeDocument/2006/relationships/hyperlink" Target="#Money!A1"/><Relationship Id="rId4" Type="http://schemas.openxmlformats.org/officeDocument/2006/relationships/hyperlink" Target="#Menu!A1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image" Target="../media/image13.jpeg"/><Relationship Id="rId6" Type="http://schemas.openxmlformats.org/officeDocument/2006/relationships/hyperlink" Target="#Seagoing!A1"/><Relationship Id="rId5" Type="http://schemas.openxmlformats.org/officeDocument/2006/relationships/hyperlink" Target="#Contract!A1"/><Relationship Id="rId4" Type="http://schemas.openxmlformats.org/officeDocument/2006/relationships/hyperlink" Target="#Menu!A1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#Money!A1"/><Relationship Id="rId2" Type="http://schemas.openxmlformats.org/officeDocument/2006/relationships/hyperlink" Target="#Contract!A1"/><Relationship Id="rId1" Type="http://schemas.openxmlformats.org/officeDocument/2006/relationships/hyperlink" Target="#Menu!A1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114300</xdr:colOff>
      <xdr:row>11</xdr:row>
      <xdr:rowOff>76200</xdr:rowOff>
    </xdr:from>
    <xdr:to>
      <xdr:col>3</xdr:col>
      <xdr:colOff>38100</xdr:colOff>
      <xdr:row>12</xdr:row>
      <xdr:rowOff>201990</xdr:rowOff>
    </xdr:to>
    <xdr:sp macro="" textlink="">
      <xdr:nvSpPr>
        <xdr:cNvPr id="43009" name="AutoShape 3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01A80000}"/>
            </a:ext>
          </a:extLst>
        </xdr:cNvPr>
        <xdr:cNvSpPr>
          <a:spLocks noChangeArrowheads="1"/>
        </xdr:cNvSpPr>
      </xdr:nvSpPr>
      <xdr:spPr bwMode="auto">
        <a:xfrm>
          <a:off x="419100" y="3905250"/>
          <a:ext cx="4219575" cy="476250"/>
        </a:xfrm>
        <a:prstGeom prst="roundRect">
          <a:avLst>
            <a:gd name="adj" fmla="val 50000"/>
          </a:avLst>
        </a:prstGeom>
        <a:gradFill rotWithShape="1">
          <a:gsLst>
            <a:gs pos="0">
              <a:srgbClr val="000080"/>
            </a:gs>
            <a:gs pos="50000">
              <a:srgbClr val="00CCFF"/>
            </a:gs>
            <a:gs pos="100000">
              <a:srgbClr val="000080"/>
            </a:gs>
          </a:gsLst>
          <a:lin ang="5400000" scaled="1"/>
        </a:gradFill>
        <a:ln>
          <a:noFill/>
        </a:ln>
        <a:effectLst>
          <a:prstShdw prst="shdw17" dist="17961" dir="2700000">
            <a:srgbClr val="7A7A99"/>
          </a:prstShdw>
        </a:effectLst>
      </xdr:spPr>
      <xdr:txBody>
        <a:bodyPr vertOverflow="clip" wrap="square" lIns="180000" tIns="0" rIns="0" bIns="0" anchor="ctr"/>
        <a:lstStyle/>
        <a:p>
          <a:pPr algn="ctr" rtl="0">
            <a:defRPr sz="1000"/>
          </a:pPr>
          <a:r>
            <a:rPr lang="en-GB" sz="1400" b="1" i="0" u="none" strike="noStrike" baseline="0">
              <a:solidFill>
                <a:srgbClr val="000000"/>
              </a:solidFill>
              <a:latin typeface="Arial"/>
              <a:cs typeface="Arial"/>
            </a:rPr>
            <a:t>Contract Information</a:t>
          </a:r>
          <a:endParaRPr lang="en-GB"/>
        </a:p>
      </xdr:txBody>
    </xdr:sp>
    <xdr:clientData/>
  </xdr:twoCellAnchor>
  <xdr:twoCellAnchor>
    <xdr:from>
      <xdr:col>1</xdr:col>
      <xdr:colOff>138113</xdr:colOff>
      <xdr:row>12</xdr:row>
      <xdr:rowOff>247650</xdr:rowOff>
    </xdr:from>
    <xdr:to>
      <xdr:col>3</xdr:col>
      <xdr:colOff>38095</xdr:colOff>
      <xdr:row>14</xdr:row>
      <xdr:rowOff>57150</xdr:rowOff>
    </xdr:to>
    <xdr:sp macro="" textlink="">
      <xdr:nvSpPr>
        <xdr:cNvPr id="43010" name="AutoShape 3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000-000002A80000}"/>
            </a:ext>
          </a:extLst>
        </xdr:cNvPr>
        <xdr:cNvSpPr>
          <a:spLocks noChangeArrowheads="1"/>
        </xdr:cNvSpPr>
      </xdr:nvSpPr>
      <xdr:spPr bwMode="auto">
        <a:xfrm>
          <a:off x="447675" y="4419600"/>
          <a:ext cx="4191000" cy="495300"/>
        </a:xfrm>
        <a:prstGeom prst="roundRect">
          <a:avLst>
            <a:gd name="adj" fmla="val 50000"/>
          </a:avLst>
        </a:prstGeom>
        <a:gradFill rotWithShape="1">
          <a:gsLst>
            <a:gs pos="0">
              <a:srgbClr val="003300"/>
            </a:gs>
            <a:gs pos="50000">
              <a:srgbClr val="00FF00"/>
            </a:gs>
            <a:gs pos="100000">
              <a:srgbClr val="00330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100"/>
          </a:prstShdw>
        </a:effectLst>
      </xdr:spPr>
      <xdr:txBody>
        <a:bodyPr vertOverflow="clip" wrap="square" lIns="180000" tIns="0" rIns="90000" bIns="0" anchor="ctr"/>
        <a:lstStyle/>
        <a:p>
          <a:pPr algn="ctr" rtl="0">
            <a:defRPr sz="1000"/>
          </a:pPr>
          <a:r>
            <a:rPr lang="en-GB" sz="1400" b="1" i="0" u="none" strike="noStrike" baseline="0">
              <a:solidFill>
                <a:srgbClr val="000000"/>
              </a:solidFill>
              <a:latin typeface="Arial"/>
              <a:cs typeface="Arial"/>
            </a:rPr>
            <a:t>Money Information</a:t>
          </a:r>
          <a:endParaRPr lang="en-GB"/>
        </a:p>
      </xdr:txBody>
    </xdr:sp>
    <xdr:clientData/>
  </xdr:twoCellAnchor>
  <xdr:twoCellAnchor>
    <xdr:from>
      <xdr:col>1</xdr:col>
      <xdr:colOff>152400</xdr:colOff>
      <xdr:row>14</xdr:row>
      <xdr:rowOff>87630</xdr:rowOff>
    </xdr:from>
    <xdr:to>
      <xdr:col>3</xdr:col>
      <xdr:colOff>47625</xdr:colOff>
      <xdr:row>15</xdr:row>
      <xdr:rowOff>247650</xdr:rowOff>
    </xdr:to>
    <xdr:sp macro="" textlink="">
      <xdr:nvSpPr>
        <xdr:cNvPr id="43042" name="AutoShape 3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000-000022A80000}"/>
            </a:ext>
          </a:extLst>
        </xdr:cNvPr>
        <xdr:cNvSpPr>
          <a:spLocks noChangeArrowheads="1"/>
        </xdr:cNvSpPr>
      </xdr:nvSpPr>
      <xdr:spPr bwMode="auto">
        <a:xfrm>
          <a:off x="457200" y="4953000"/>
          <a:ext cx="4191000" cy="495300"/>
        </a:xfrm>
        <a:prstGeom prst="roundRect">
          <a:avLst>
            <a:gd name="adj" fmla="val 50000"/>
          </a:avLst>
        </a:prstGeom>
        <a:gradFill rotWithShape="1">
          <a:gsLst>
            <a:gs pos="0">
              <a:srgbClr val="FF0000"/>
            </a:gs>
            <a:gs pos="50000">
              <a:srgbClr val="FFCC00"/>
            </a:gs>
            <a:gs pos="100000">
              <a:srgbClr val="FF000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100"/>
          </a:prstShdw>
        </a:effectLst>
      </xdr:spPr>
      <xdr:txBody>
        <a:bodyPr vertOverflow="clip" wrap="square" lIns="180000" tIns="0" rIns="90000" bIns="0" anchor="ctr"/>
        <a:lstStyle/>
        <a:p>
          <a:pPr algn="ctr" rtl="0">
            <a:defRPr sz="1000"/>
          </a:pPr>
          <a:r>
            <a:rPr lang="en-GB" sz="1400" b="1" i="0" u="none" strike="noStrike" baseline="0">
              <a:solidFill>
                <a:srgbClr val="000000"/>
              </a:solidFill>
              <a:latin typeface="Arial"/>
              <a:cs typeface="Arial"/>
            </a:rPr>
            <a:t>Seagoing Information</a:t>
          </a:r>
          <a:endParaRPr lang="en-GB"/>
        </a:p>
      </xdr:txBody>
    </xdr:sp>
    <xdr:clientData/>
  </xdr:twoCellAnchor>
  <xdr:twoCellAnchor>
    <xdr:from>
      <xdr:col>1</xdr:col>
      <xdr:colOff>71438</xdr:colOff>
      <xdr:row>0</xdr:row>
      <xdr:rowOff>38100</xdr:rowOff>
    </xdr:from>
    <xdr:to>
      <xdr:col>1</xdr:col>
      <xdr:colOff>956406</xdr:colOff>
      <xdr:row>0</xdr:row>
      <xdr:rowOff>342900</xdr:rowOff>
    </xdr:to>
    <xdr:sp macro="" textlink="">
      <xdr:nvSpPr>
        <xdr:cNvPr id="43043" name="WordArt 35">
          <a:extLst>
            <a:ext uri="{FF2B5EF4-FFF2-40B4-BE49-F238E27FC236}">
              <a16:creationId xmlns:a16="http://schemas.microsoft.com/office/drawing/2014/main" id="{00000000-0008-0000-0000-000023A80000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381000" y="38100"/>
          <a:ext cx="828675" cy="304800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>
            <a:buNone/>
          </a:pPr>
          <a:r>
            <a:rPr lang="en-GB" sz="3600" kern="10" spc="0">
              <a:ln>
                <a:noFill/>
              </a:ln>
              <a:solidFill>
                <a:srgbClr val="990000"/>
              </a:solidFill>
              <a:effectLst>
                <a:outerShdw dist="35921" dir="2700000" algn="ctr" rotWithShape="0">
                  <a:srgbClr val="C0C0C0">
                    <a:alpha val="80000"/>
                  </a:srgbClr>
                </a:outerShdw>
              </a:effectLst>
              <a:latin typeface="Impact"/>
            </a:rPr>
            <a:t>Menu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3</xdr:col>
          <xdr:colOff>357188</xdr:colOff>
          <xdr:row>1</xdr:row>
          <xdr:rowOff>157163</xdr:rowOff>
        </xdr:from>
        <xdr:to>
          <xdr:col>5</xdr:col>
          <xdr:colOff>176213</xdr:colOff>
          <xdr:row>15</xdr:row>
          <xdr:rowOff>328613</xdr:rowOff>
        </xdr:to>
        <xdr:sp macro="" textlink="">
          <xdr:nvSpPr>
            <xdr:cNvPr id="43029" name="Group Box 21" hidden="1">
              <a:extLst>
                <a:ext uri="{63B3BB69-23CF-44E3-9099-C40C66FF867C}">
                  <a14:compatExt spid="_x0000_s43029"/>
                </a:ext>
                <a:ext uri="{FF2B5EF4-FFF2-40B4-BE49-F238E27FC236}">
                  <a16:creationId xmlns:a16="http://schemas.microsoft.com/office/drawing/2014/main" id="{00000000-0008-0000-0000-000015A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  <a:extLst>
              <a:ext uri="{909E8E84-426E-40DD-AFC4-6F175D3DCCD1}">
                <a14:hiddenFill>
                  <a:noFill/>
                </a14:hiddenFill>
              </a:ext>
            </a:extLst>
          </xdr:spPr>
          <xdr:txBody>
            <a:bodyPr vertOverflow="clip" wrap="none" lIns="36576" tIns="27432" rIns="0" bIns="0" anchor="t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Picture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157163</xdr:colOff>
          <xdr:row>10</xdr:row>
          <xdr:rowOff>280988</xdr:rowOff>
        </xdr:from>
        <xdr:to>
          <xdr:col>3</xdr:col>
          <xdr:colOff>204788</xdr:colOff>
          <xdr:row>15</xdr:row>
          <xdr:rowOff>314325</xdr:rowOff>
        </xdr:to>
        <xdr:sp macro="" textlink="">
          <xdr:nvSpPr>
            <xdr:cNvPr id="43030" name="Group Box 22" hidden="1">
              <a:extLst>
                <a:ext uri="{63B3BB69-23CF-44E3-9099-C40C66FF867C}">
                  <a14:compatExt spid="_x0000_s43030"/>
                </a:ext>
                <a:ext uri="{FF2B5EF4-FFF2-40B4-BE49-F238E27FC236}">
                  <a16:creationId xmlns:a16="http://schemas.microsoft.com/office/drawing/2014/main" id="{00000000-0008-0000-0000-000016A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  <a:extLst>
              <a:ext uri="{909E8E84-426E-40DD-AFC4-6F175D3DCCD1}">
                <a14:hiddenFill>
                  <a:noFill/>
                </a14:hiddenFill>
              </a:ext>
            </a:extLst>
          </xdr:spPr>
          <xdr:txBody>
            <a:bodyPr vertOverflow="clip" wrap="none" lIns="36576" tIns="27432" rIns="0" bIns="0" anchor="t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Calculate Pges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157163</xdr:colOff>
          <xdr:row>1</xdr:row>
          <xdr:rowOff>157163</xdr:rowOff>
        </xdr:from>
        <xdr:to>
          <xdr:col>3</xdr:col>
          <xdr:colOff>204788</xdr:colOff>
          <xdr:row>10</xdr:row>
          <xdr:rowOff>157163</xdr:rowOff>
        </xdr:to>
        <xdr:sp macro="" textlink="">
          <xdr:nvSpPr>
            <xdr:cNvPr id="43031" name="Group Box 23" hidden="1">
              <a:extLst>
                <a:ext uri="{63B3BB69-23CF-44E3-9099-C40C66FF867C}">
                  <a14:compatExt spid="_x0000_s43031"/>
                </a:ext>
                <a:ext uri="{FF2B5EF4-FFF2-40B4-BE49-F238E27FC236}">
                  <a16:creationId xmlns:a16="http://schemas.microsoft.com/office/drawing/2014/main" id="{00000000-0008-0000-0000-000017A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  <a:extLst>
              <a:ext uri="{909E8E84-426E-40DD-AFC4-6F175D3DCCD1}">
                <a14:hiddenFill>
                  <a:noFill/>
                </a14:hiddenFill>
              </a:ext>
            </a:extLst>
          </xdr:spPr>
          <xdr:txBody>
            <a:bodyPr vertOverflow="clip" wrap="none" lIns="36576" tIns="27432" rIns="0" bIns="0" anchor="t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Personel Informations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</xdr:col>
          <xdr:colOff>238125</xdr:colOff>
          <xdr:row>2</xdr:row>
          <xdr:rowOff>90488</xdr:rowOff>
        </xdr:from>
        <xdr:to>
          <xdr:col>4</xdr:col>
          <xdr:colOff>3443288</xdr:colOff>
          <xdr:row>15</xdr:row>
          <xdr:rowOff>85725</xdr:rowOff>
        </xdr:to>
        <xdr:sp macro="" textlink="">
          <xdr:nvSpPr>
            <xdr:cNvPr id="43036" name="Object 28" hidden="1">
              <a:extLst>
                <a:ext uri="{63B3BB69-23CF-44E3-9099-C40C66FF867C}">
                  <a14:compatExt spid="_x0000_s43036"/>
                </a:ext>
                <a:ext uri="{FF2B5EF4-FFF2-40B4-BE49-F238E27FC236}">
                  <a16:creationId xmlns:a16="http://schemas.microsoft.com/office/drawing/2014/main" id="{00000000-0008-0000-0000-00001CA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23813</xdr:colOff>
      <xdr:row>1</xdr:row>
      <xdr:rowOff>0</xdr:rowOff>
    </xdr:from>
    <xdr:to>
      <xdr:col>14</xdr:col>
      <xdr:colOff>38100</xdr:colOff>
      <xdr:row>10</xdr:row>
      <xdr:rowOff>176213</xdr:rowOff>
    </xdr:to>
    <xdr:graphicFrame macro="">
      <xdr:nvGraphicFramePr>
        <xdr:cNvPr id="1967" name="Chart 64">
          <a:extLst>
            <a:ext uri="{FF2B5EF4-FFF2-40B4-BE49-F238E27FC236}">
              <a16:creationId xmlns:a16="http://schemas.microsoft.com/office/drawing/2014/main" id="{00000000-0008-0000-0100-0000AF07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85725</xdr:colOff>
      <xdr:row>7</xdr:row>
      <xdr:rowOff>185738</xdr:rowOff>
    </xdr:from>
    <xdr:to>
      <xdr:col>7</xdr:col>
      <xdr:colOff>190500</xdr:colOff>
      <xdr:row>9</xdr:row>
      <xdr:rowOff>328613</xdr:rowOff>
    </xdr:to>
    <xdr:graphicFrame macro="">
      <xdr:nvGraphicFramePr>
        <xdr:cNvPr id="1968" name="Chart 69">
          <a:extLst>
            <a:ext uri="{FF2B5EF4-FFF2-40B4-BE49-F238E27FC236}">
              <a16:creationId xmlns:a16="http://schemas.microsoft.com/office/drawing/2014/main" id="{00000000-0008-0000-0100-0000B007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100013</xdr:colOff>
      <xdr:row>0</xdr:row>
      <xdr:rowOff>38100</xdr:rowOff>
    </xdr:from>
    <xdr:to>
      <xdr:col>2</xdr:col>
      <xdr:colOff>364823</xdr:colOff>
      <xdr:row>0</xdr:row>
      <xdr:rowOff>342900</xdr:rowOff>
    </xdr:to>
    <xdr:sp macro="" textlink="">
      <xdr:nvSpPr>
        <xdr:cNvPr id="1109" name="WordArt 85" descr="Фиолетовый узор">
          <a:extLst>
            <a:ext uri="{FF2B5EF4-FFF2-40B4-BE49-F238E27FC236}">
              <a16:creationId xmlns:a16="http://schemas.microsoft.com/office/drawing/2014/main" id="{00000000-0008-0000-0100-000055040000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409575" y="38100"/>
          <a:ext cx="3695700" cy="304800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>
            <a:buNone/>
          </a:pPr>
          <a:r>
            <a:rPr lang="en-GB" sz="3600" kern="10" spc="0">
              <a:ln>
                <a:noFill/>
              </a:ln>
              <a:blipFill dpi="0" rotWithShape="0">
                <a:blip xmlns:r="http://schemas.openxmlformats.org/officeDocument/2006/relationships" r:embed="rId3"/>
                <a:srcRect/>
                <a:tile tx="0" ty="0" sx="100000" sy="100000" flip="none" algn="tl"/>
              </a:blipFill>
              <a:effectLst>
                <a:outerShdw dist="35921" dir="2700000" algn="ctr" rotWithShape="0">
                  <a:srgbClr val="C0C0C0">
                    <a:alpha val="80000"/>
                  </a:srgbClr>
                </a:outerShdw>
              </a:effectLst>
              <a:latin typeface="Impact"/>
            </a:rPr>
            <a:t>Contract Calculation</a:t>
          </a:r>
        </a:p>
      </xdr:txBody>
    </xdr:sp>
    <xdr:clientData/>
  </xdr:twoCellAnchor>
  <xdr:twoCellAnchor>
    <xdr:from>
      <xdr:col>2</xdr:col>
      <xdr:colOff>534353</xdr:colOff>
      <xdr:row>0</xdr:row>
      <xdr:rowOff>66675</xdr:rowOff>
    </xdr:from>
    <xdr:to>
      <xdr:col>3</xdr:col>
      <xdr:colOff>610553</xdr:colOff>
      <xdr:row>0</xdr:row>
      <xdr:rowOff>338138</xdr:rowOff>
    </xdr:to>
    <xdr:sp macro="" textlink="">
      <xdr:nvSpPr>
        <xdr:cNvPr id="1114" name="AutoShape 1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100-00005A040000}"/>
            </a:ext>
          </a:extLst>
        </xdr:cNvPr>
        <xdr:cNvSpPr>
          <a:spLocks noChangeArrowheads="1"/>
        </xdr:cNvSpPr>
      </xdr:nvSpPr>
      <xdr:spPr bwMode="auto">
        <a:xfrm>
          <a:off x="4257675" y="66675"/>
          <a:ext cx="1123950" cy="266700"/>
        </a:xfrm>
        <a:prstGeom prst="roundRect">
          <a:avLst>
            <a:gd name="adj" fmla="val 48648"/>
          </a:avLst>
        </a:prstGeom>
        <a:gradFill rotWithShape="1">
          <a:gsLst>
            <a:gs pos="0">
              <a:srgbClr val="800000"/>
            </a:gs>
            <a:gs pos="50000">
              <a:srgbClr val="FF0000"/>
            </a:gs>
            <a:gs pos="100000">
              <a:srgbClr val="80000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97A"/>
          </a:prstShdw>
        </a:effectLst>
      </xdr:spPr>
      <xdr:txBody>
        <a:bodyPr vertOverflow="clip" wrap="square" lIns="36576" tIns="27432" rIns="36576" bIns="27432" anchor="t"/>
        <a:lstStyle/>
        <a:p>
          <a:pPr algn="ctr" rtl="0">
            <a:defRPr sz="1000"/>
          </a:pPr>
          <a:r>
            <a:rPr lang="en-GB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Go to Menu</a:t>
          </a:r>
          <a:endParaRPr lang="en-GB"/>
        </a:p>
      </xdr:txBody>
    </xdr:sp>
    <xdr:clientData fPrintsWithSheet="0"/>
  </xdr:twoCellAnchor>
  <xdr:twoCellAnchor>
    <xdr:from>
      <xdr:col>3</xdr:col>
      <xdr:colOff>751523</xdr:colOff>
      <xdr:row>0</xdr:row>
      <xdr:rowOff>66675</xdr:rowOff>
    </xdr:from>
    <xdr:to>
      <xdr:col>4</xdr:col>
      <xdr:colOff>399371</xdr:colOff>
      <xdr:row>0</xdr:row>
      <xdr:rowOff>338138</xdr:rowOff>
    </xdr:to>
    <xdr:sp macro="" textlink="">
      <xdr:nvSpPr>
        <xdr:cNvPr id="1115" name="AutoShape 14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100-00005B040000}"/>
            </a:ext>
          </a:extLst>
        </xdr:cNvPr>
        <xdr:cNvSpPr>
          <a:spLocks noChangeArrowheads="1"/>
        </xdr:cNvSpPr>
      </xdr:nvSpPr>
      <xdr:spPr bwMode="auto">
        <a:xfrm>
          <a:off x="5505450" y="66675"/>
          <a:ext cx="1066800" cy="266700"/>
        </a:xfrm>
        <a:prstGeom prst="roundRect">
          <a:avLst>
            <a:gd name="adj" fmla="val 48648"/>
          </a:avLst>
        </a:prstGeom>
        <a:gradFill rotWithShape="1">
          <a:gsLst>
            <a:gs pos="0">
              <a:srgbClr val="003300"/>
            </a:gs>
            <a:gs pos="50000">
              <a:srgbClr val="00FF00"/>
            </a:gs>
            <a:gs pos="100000">
              <a:srgbClr val="00330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97A"/>
          </a:prstShdw>
        </a:effectLst>
      </xdr:spPr>
      <xdr:txBody>
        <a:bodyPr vertOverflow="clip" wrap="square" lIns="36576" tIns="27432" rIns="36576" bIns="27432" anchor="t"/>
        <a:lstStyle/>
        <a:p>
          <a:pPr algn="ctr" rtl="0">
            <a:defRPr sz="1000"/>
          </a:pPr>
          <a:r>
            <a:rPr lang="en-GB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Go to Money</a:t>
          </a:r>
          <a:endParaRPr lang="en-GB"/>
        </a:p>
      </xdr:txBody>
    </xdr:sp>
    <xdr:clientData fPrintsWithSheet="0"/>
  </xdr:twoCellAnchor>
  <xdr:twoCellAnchor>
    <xdr:from>
      <xdr:col>0</xdr:col>
      <xdr:colOff>223838</xdr:colOff>
      <xdr:row>1</xdr:row>
      <xdr:rowOff>333375</xdr:rowOff>
    </xdr:from>
    <xdr:to>
      <xdr:col>1</xdr:col>
      <xdr:colOff>752475</xdr:colOff>
      <xdr:row>4</xdr:row>
      <xdr:rowOff>190500</xdr:rowOff>
    </xdr:to>
    <xdr:pic>
      <xdr:nvPicPr>
        <xdr:cNvPr id="1972" name="Picture 92">
          <a:extLst>
            <a:ext uri="{FF2B5EF4-FFF2-40B4-BE49-F238E27FC236}">
              <a16:creationId xmlns:a16="http://schemas.microsoft.com/office/drawing/2014/main" id="{00000000-0008-0000-0100-0000B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3838" y="733425"/>
          <a:ext cx="862012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109538</xdr:colOff>
      <xdr:row>0</xdr:row>
      <xdr:rowOff>57150</xdr:rowOff>
    </xdr:from>
    <xdr:to>
      <xdr:col>6</xdr:col>
      <xdr:colOff>622014</xdr:colOff>
      <xdr:row>0</xdr:row>
      <xdr:rowOff>342900</xdr:rowOff>
    </xdr:to>
    <xdr:sp macro="" textlink="">
      <xdr:nvSpPr>
        <xdr:cNvPr id="1126" name="AutoShape 32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100-000066040000}"/>
            </a:ext>
          </a:extLst>
        </xdr:cNvPr>
        <xdr:cNvSpPr>
          <a:spLocks noChangeArrowheads="1"/>
        </xdr:cNvSpPr>
      </xdr:nvSpPr>
      <xdr:spPr bwMode="auto">
        <a:xfrm>
          <a:off x="6677025" y="57150"/>
          <a:ext cx="1200150" cy="285750"/>
        </a:xfrm>
        <a:prstGeom prst="roundRect">
          <a:avLst>
            <a:gd name="adj" fmla="val 50000"/>
          </a:avLst>
        </a:prstGeom>
        <a:gradFill rotWithShape="1">
          <a:gsLst>
            <a:gs pos="0">
              <a:srgbClr val="FF0000"/>
            </a:gs>
            <a:gs pos="50000">
              <a:srgbClr val="FFCC00"/>
            </a:gs>
            <a:gs pos="100000">
              <a:srgbClr val="FF000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100"/>
          </a:prstShdw>
        </a:effectLst>
      </xdr:spPr>
      <xdr:txBody>
        <a:bodyPr vertOverflow="clip" wrap="square" lIns="180000" tIns="0" rIns="90000" bIns="0" anchor="ctr"/>
        <a:lstStyle/>
        <a:p>
          <a:pPr algn="ctr" rtl="0">
            <a:defRPr sz="1000"/>
          </a:pPr>
          <a:r>
            <a:rPr lang="en-GB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Go toSeagoin</a:t>
          </a:r>
          <a:endParaRPr lang="en-GB"/>
        </a:p>
      </xdr:txBody>
    </xdr:sp>
    <xdr:clientData/>
  </xdr:twoCellAnchor>
  <xdr:twoCellAnchor>
    <xdr:from>
      <xdr:col>0</xdr:col>
      <xdr:colOff>85725</xdr:colOff>
      <xdr:row>10</xdr:row>
      <xdr:rowOff>47625</xdr:rowOff>
    </xdr:from>
    <xdr:to>
      <xdr:col>13</xdr:col>
      <xdr:colOff>519113</xdr:colOff>
      <xdr:row>21</xdr:row>
      <xdr:rowOff>9525</xdr:rowOff>
    </xdr:to>
    <xdr:graphicFrame macro="">
      <xdr:nvGraphicFramePr>
        <xdr:cNvPr id="1974" name="Chart 110">
          <a:extLst>
            <a:ext uri="{FF2B5EF4-FFF2-40B4-BE49-F238E27FC236}">
              <a16:creationId xmlns:a16="http://schemas.microsoft.com/office/drawing/2014/main" id="{00000000-0008-0000-0100-0000B607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</xdr:row>
          <xdr:rowOff>200025</xdr:rowOff>
        </xdr:from>
        <xdr:to>
          <xdr:col>4</xdr:col>
          <xdr:colOff>133350</xdr:colOff>
          <xdr:row>7</xdr:row>
          <xdr:rowOff>123825</xdr:rowOff>
        </xdr:to>
        <xdr:sp macro="" textlink="">
          <xdr:nvSpPr>
            <xdr:cNvPr id="1107" name="Group Box 83" hidden="1">
              <a:extLst>
                <a:ext uri="{63B3BB69-23CF-44E3-9099-C40C66FF867C}">
                  <a14:compatExt spid="_x0000_s1107"/>
                </a:ext>
                <a:ext uri="{FF2B5EF4-FFF2-40B4-BE49-F238E27FC236}">
                  <a16:creationId xmlns:a16="http://schemas.microsoft.com/office/drawing/2014/main" id="{00000000-0008-0000-0100-00005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  <a:extLst>
              <a:ext uri="{909E8E84-426E-40DD-AFC4-6F175D3DCCD1}">
                <a14:hiddenFill>
                  <a:noFill/>
                </a14:hiddenFill>
              </a:ext>
            </a:extLst>
          </xdr:spPr>
          <xdr:txBody>
            <a:bodyPr vertOverflow="clip" wrap="none" lIns="36576" tIns="27432" rIns="0" bIns="0" anchor="t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Contract Informations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214313</xdr:colOff>
          <xdr:row>1</xdr:row>
          <xdr:rowOff>200025</xdr:rowOff>
        </xdr:from>
        <xdr:to>
          <xdr:col>8</xdr:col>
          <xdr:colOff>0</xdr:colOff>
          <xdr:row>7</xdr:row>
          <xdr:rowOff>123825</xdr:rowOff>
        </xdr:to>
        <xdr:sp macro="" textlink="">
          <xdr:nvSpPr>
            <xdr:cNvPr id="1108" name="Group Box 84" hidden="1">
              <a:extLst>
                <a:ext uri="{63B3BB69-23CF-44E3-9099-C40C66FF867C}">
                  <a14:compatExt spid="_x0000_s1108"/>
                </a:ext>
                <a:ext uri="{FF2B5EF4-FFF2-40B4-BE49-F238E27FC236}">
                  <a16:creationId xmlns:a16="http://schemas.microsoft.com/office/drawing/2014/main" id="{00000000-0008-0000-0100-00005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  <a:extLst>
              <a:ext uri="{909E8E84-426E-40DD-AFC4-6F175D3DCCD1}">
                <a14:hiddenFill>
                  <a:noFill/>
                </a14:hiddenFill>
              </a:ext>
            </a:extLst>
          </xdr:spPr>
          <xdr:txBody>
            <a:bodyPr vertOverflow="clip" wrap="none" lIns="36576" tIns="27432" rIns="0" bIns="0" anchor="t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Total Sealing Time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</xdr:col>
          <xdr:colOff>333375</xdr:colOff>
          <xdr:row>1</xdr:row>
          <xdr:rowOff>280988</xdr:rowOff>
        </xdr:from>
        <xdr:to>
          <xdr:col>6</xdr:col>
          <xdr:colOff>404813</xdr:colOff>
          <xdr:row>5</xdr:row>
          <xdr:rowOff>371475</xdr:rowOff>
        </xdr:to>
        <xdr:sp macro="" textlink="">
          <xdr:nvSpPr>
            <xdr:cNvPr id="1118" name="Object 94" hidden="1">
              <a:extLst>
                <a:ext uri="{63B3BB69-23CF-44E3-9099-C40C66FF867C}">
                  <a14:compatExt spid="_x0000_s1118"/>
                </a:ext>
                <a:ext uri="{FF2B5EF4-FFF2-40B4-BE49-F238E27FC236}">
                  <a16:creationId xmlns:a16="http://schemas.microsoft.com/office/drawing/2014/main" id="{00000000-0008-0000-01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100013</xdr:colOff>
      <xdr:row>0</xdr:row>
      <xdr:rowOff>38100</xdr:rowOff>
    </xdr:from>
    <xdr:to>
      <xdr:col>2</xdr:col>
      <xdr:colOff>364827</xdr:colOff>
      <xdr:row>0</xdr:row>
      <xdr:rowOff>342900</xdr:rowOff>
    </xdr:to>
    <xdr:sp macro="" textlink="">
      <xdr:nvSpPr>
        <xdr:cNvPr id="34824" name="WordArt 1032" descr="Зеленый мрамор">
          <a:extLst>
            <a:ext uri="{FF2B5EF4-FFF2-40B4-BE49-F238E27FC236}">
              <a16:creationId xmlns:a16="http://schemas.microsoft.com/office/drawing/2014/main" id="{00000000-0008-0000-0200-000008880000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409575" y="38100"/>
          <a:ext cx="2828925" cy="304800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>
            <a:buNone/>
          </a:pPr>
          <a:r>
            <a:rPr lang="en-GB" sz="3600" kern="10" spc="0">
              <a:ln>
                <a:noFill/>
              </a:ln>
              <a:blipFill dpi="0" rotWithShape="0">
                <a:blip xmlns:r="http://schemas.openxmlformats.org/officeDocument/2006/relationships" r:embed="rId1"/>
                <a:srcRect/>
                <a:tile tx="0" ty="0" sx="100000" sy="100000" flip="none" algn="tl"/>
              </a:blipFill>
              <a:effectLst>
                <a:outerShdw dist="35921" dir="2700000" algn="ctr" rotWithShape="0">
                  <a:srgbClr val="C0C0C0">
                    <a:alpha val="80000"/>
                  </a:srgbClr>
                </a:outerShdw>
              </a:effectLst>
              <a:latin typeface="Impact"/>
            </a:rPr>
            <a:t>Money Calculation</a:t>
          </a:r>
        </a:p>
      </xdr:txBody>
    </xdr:sp>
    <xdr:clientData/>
  </xdr:twoCellAnchor>
  <xdr:twoCellAnchor>
    <xdr:from>
      <xdr:col>0</xdr:col>
      <xdr:colOff>38100</xdr:colOff>
      <xdr:row>7</xdr:row>
      <xdr:rowOff>200025</xdr:rowOff>
    </xdr:from>
    <xdr:to>
      <xdr:col>2</xdr:col>
      <xdr:colOff>1223963</xdr:colOff>
      <xdr:row>20</xdr:row>
      <xdr:rowOff>28575</xdr:rowOff>
    </xdr:to>
    <xdr:graphicFrame macro="">
      <xdr:nvGraphicFramePr>
        <xdr:cNvPr id="35676" name="Chart 1035">
          <a:extLst>
            <a:ext uri="{FF2B5EF4-FFF2-40B4-BE49-F238E27FC236}">
              <a16:creationId xmlns:a16="http://schemas.microsoft.com/office/drawing/2014/main" id="{00000000-0008-0000-0200-00005C8B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1190625</xdr:colOff>
      <xdr:row>8</xdr:row>
      <xdr:rowOff>0</xdr:rowOff>
    </xdr:from>
    <xdr:to>
      <xdr:col>14</xdr:col>
      <xdr:colOff>0</xdr:colOff>
      <xdr:row>19</xdr:row>
      <xdr:rowOff>90488</xdr:rowOff>
    </xdr:to>
    <xdr:graphicFrame macro="">
      <xdr:nvGraphicFramePr>
        <xdr:cNvPr id="35677" name="Chart 1038">
          <a:extLst>
            <a:ext uri="{FF2B5EF4-FFF2-40B4-BE49-F238E27FC236}">
              <a16:creationId xmlns:a16="http://schemas.microsoft.com/office/drawing/2014/main" id="{00000000-0008-0000-0200-00005D8B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555308</xdr:colOff>
      <xdr:row>0</xdr:row>
      <xdr:rowOff>76200</xdr:rowOff>
    </xdr:from>
    <xdr:to>
      <xdr:col>3</xdr:col>
      <xdr:colOff>501029</xdr:colOff>
      <xdr:row>0</xdr:row>
      <xdr:rowOff>342900</xdr:rowOff>
    </xdr:to>
    <xdr:sp macro="" textlink="">
      <xdr:nvSpPr>
        <xdr:cNvPr id="34836" name="AutoShape 1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200-000014880000}"/>
            </a:ext>
          </a:extLst>
        </xdr:cNvPr>
        <xdr:cNvSpPr>
          <a:spLocks noChangeArrowheads="1"/>
        </xdr:cNvSpPr>
      </xdr:nvSpPr>
      <xdr:spPr bwMode="auto">
        <a:xfrm>
          <a:off x="3419475" y="76200"/>
          <a:ext cx="1123950" cy="266700"/>
        </a:xfrm>
        <a:prstGeom prst="roundRect">
          <a:avLst>
            <a:gd name="adj" fmla="val 48648"/>
          </a:avLst>
        </a:prstGeom>
        <a:gradFill rotWithShape="1">
          <a:gsLst>
            <a:gs pos="0">
              <a:srgbClr val="800000"/>
            </a:gs>
            <a:gs pos="50000">
              <a:srgbClr val="FF0000"/>
            </a:gs>
            <a:gs pos="100000">
              <a:srgbClr val="80000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97A"/>
          </a:prstShdw>
        </a:effectLst>
      </xdr:spPr>
      <xdr:txBody>
        <a:bodyPr vertOverflow="clip" wrap="square" lIns="36576" tIns="27432" rIns="36576" bIns="27432" anchor="t"/>
        <a:lstStyle/>
        <a:p>
          <a:pPr algn="ctr" rtl="0">
            <a:defRPr sz="1000"/>
          </a:pPr>
          <a:r>
            <a:rPr lang="en-GB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Go to Menu</a:t>
          </a:r>
          <a:endParaRPr lang="en-GB"/>
        </a:p>
      </xdr:txBody>
    </xdr:sp>
    <xdr:clientData fPrintsWithSheet="0"/>
  </xdr:twoCellAnchor>
  <xdr:twoCellAnchor>
    <xdr:from>
      <xdr:col>3</xdr:col>
      <xdr:colOff>653415</xdr:colOff>
      <xdr:row>0</xdr:row>
      <xdr:rowOff>66675</xdr:rowOff>
    </xdr:from>
    <xdr:to>
      <xdr:col>4</xdr:col>
      <xdr:colOff>1084861</xdr:colOff>
      <xdr:row>0</xdr:row>
      <xdr:rowOff>338138</xdr:rowOff>
    </xdr:to>
    <xdr:sp macro="" textlink="">
      <xdr:nvSpPr>
        <xdr:cNvPr id="34837" name="AutoShape 14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200-000015880000}"/>
            </a:ext>
          </a:extLst>
        </xdr:cNvPr>
        <xdr:cNvSpPr>
          <a:spLocks noChangeArrowheads="1"/>
        </xdr:cNvSpPr>
      </xdr:nvSpPr>
      <xdr:spPr bwMode="auto">
        <a:xfrm>
          <a:off x="4686300" y="66675"/>
          <a:ext cx="1123950" cy="266700"/>
        </a:xfrm>
        <a:prstGeom prst="roundRect">
          <a:avLst>
            <a:gd name="adj" fmla="val 48648"/>
          </a:avLst>
        </a:prstGeom>
        <a:gradFill rotWithShape="1">
          <a:gsLst>
            <a:gs pos="0">
              <a:srgbClr val="000080"/>
            </a:gs>
            <a:gs pos="50000">
              <a:srgbClr val="00CCFF"/>
            </a:gs>
            <a:gs pos="100000">
              <a:srgbClr val="00008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97A"/>
          </a:prstShdw>
        </a:effectLst>
      </xdr:spPr>
      <xdr:txBody>
        <a:bodyPr vertOverflow="clip" wrap="square" lIns="36576" tIns="27432" rIns="36576" bIns="27432" anchor="t"/>
        <a:lstStyle/>
        <a:p>
          <a:pPr algn="ctr" rtl="0">
            <a:defRPr sz="1000"/>
          </a:pPr>
          <a:r>
            <a:rPr lang="en-GB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Go to Contract</a:t>
          </a:r>
          <a:endParaRPr lang="en-GB"/>
        </a:p>
      </xdr:txBody>
    </xdr:sp>
    <xdr:clientData fPrintsWithSheet="0"/>
  </xdr:twoCellAnchor>
  <xdr:twoCellAnchor>
    <xdr:from>
      <xdr:col>4</xdr:col>
      <xdr:colOff>1230630</xdr:colOff>
      <xdr:row>0</xdr:row>
      <xdr:rowOff>57150</xdr:rowOff>
    </xdr:from>
    <xdr:to>
      <xdr:col>6</xdr:col>
      <xdr:colOff>465008</xdr:colOff>
      <xdr:row>0</xdr:row>
      <xdr:rowOff>338221</xdr:rowOff>
    </xdr:to>
    <xdr:sp macro="" textlink="">
      <xdr:nvSpPr>
        <xdr:cNvPr id="34840" name="AutoShape 3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200-000018880000}"/>
            </a:ext>
          </a:extLst>
        </xdr:cNvPr>
        <xdr:cNvSpPr>
          <a:spLocks noChangeArrowheads="1"/>
        </xdr:cNvSpPr>
      </xdr:nvSpPr>
      <xdr:spPr bwMode="auto">
        <a:xfrm>
          <a:off x="5943600" y="57150"/>
          <a:ext cx="1181100" cy="276225"/>
        </a:xfrm>
        <a:prstGeom prst="roundRect">
          <a:avLst>
            <a:gd name="adj" fmla="val 50000"/>
          </a:avLst>
        </a:prstGeom>
        <a:gradFill rotWithShape="1">
          <a:gsLst>
            <a:gs pos="0">
              <a:srgbClr val="FF0000"/>
            </a:gs>
            <a:gs pos="50000">
              <a:srgbClr val="FFCC00"/>
            </a:gs>
            <a:gs pos="100000">
              <a:srgbClr val="FF000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100"/>
          </a:prstShdw>
        </a:effectLst>
      </xdr:spPr>
      <xdr:txBody>
        <a:bodyPr vertOverflow="clip" wrap="square" lIns="180000" tIns="0" rIns="90000" bIns="0" anchor="ctr"/>
        <a:lstStyle/>
        <a:p>
          <a:pPr algn="ctr" rtl="0">
            <a:defRPr sz="1000"/>
          </a:pPr>
          <a:r>
            <a:rPr lang="en-GB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Go toSeagoin</a:t>
          </a:r>
          <a:endParaRPr lang="en-GB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</xdr:row>
          <xdr:rowOff>200025</xdr:rowOff>
        </xdr:from>
        <xdr:to>
          <xdr:col>6</xdr:col>
          <xdr:colOff>142875</xdr:colOff>
          <xdr:row>7</xdr:row>
          <xdr:rowOff>123825</xdr:rowOff>
        </xdr:to>
        <xdr:sp macro="" textlink="">
          <xdr:nvSpPr>
            <xdr:cNvPr id="34822" name="Group Box 1030" hidden="1">
              <a:extLst>
                <a:ext uri="{63B3BB69-23CF-44E3-9099-C40C66FF867C}">
                  <a14:compatExt spid="_x0000_s34822"/>
                </a:ext>
                <a:ext uri="{FF2B5EF4-FFF2-40B4-BE49-F238E27FC236}">
                  <a16:creationId xmlns:a16="http://schemas.microsoft.com/office/drawing/2014/main" id="{00000000-0008-0000-0200-0000068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  <a:extLst>
              <a:ext uri="{909E8E84-426E-40DD-AFC4-6F175D3DCCD1}">
                <a14:hiddenFill>
                  <a:noFill/>
                </a14:hiddenFill>
              </a:ext>
            </a:extLst>
          </xdr:spPr>
          <xdr:txBody>
            <a:bodyPr vertOverflow="clip" wrap="none" lIns="36576" tIns="27432" rIns="0" bIns="0" anchor="t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Wages Informations </a:t>
              </a:r>
            </a:p>
          </xdr:txBody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19050</xdr:colOff>
      <xdr:row>0</xdr:row>
      <xdr:rowOff>0</xdr:rowOff>
    </xdr:from>
    <xdr:to>
      <xdr:col>16</xdr:col>
      <xdr:colOff>57150</xdr:colOff>
      <xdr:row>1</xdr:row>
      <xdr:rowOff>104775</xdr:rowOff>
    </xdr:to>
    <xdr:sp macro="" textlink="">
      <xdr:nvSpPr>
        <xdr:cNvPr id="44036" name="AutoShape 1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4AC0000}"/>
            </a:ext>
          </a:extLst>
        </xdr:cNvPr>
        <xdr:cNvSpPr>
          <a:spLocks noChangeArrowheads="1"/>
        </xdr:cNvSpPr>
      </xdr:nvSpPr>
      <xdr:spPr bwMode="auto">
        <a:xfrm>
          <a:off x="1714500" y="0"/>
          <a:ext cx="1123950" cy="266700"/>
        </a:xfrm>
        <a:prstGeom prst="roundRect">
          <a:avLst>
            <a:gd name="adj" fmla="val 48648"/>
          </a:avLst>
        </a:prstGeom>
        <a:gradFill rotWithShape="1">
          <a:gsLst>
            <a:gs pos="0">
              <a:srgbClr val="800000"/>
            </a:gs>
            <a:gs pos="50000">
              <a:srgbClr val="FF0000"/>
            </a:gs>
            <a:gs pos="100000">
              <a:srgbClr val="80000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97A"/>
          </a:prstShdw>
        </a:effectLst>
      </xdr:spPr>
      <xdr:txBody>
        <a:bodyPr vertOverflow="clip" wrap="square" lIns="36576" tIns="27432" rIns="36576" bIns="27432" anchor="t"/>
        <a:lstStyle/>
        <a:p>
          <a:pPr algn="ctr" rtl="0">
            <a:defRPr sz="1000"/>
          </a:pPr>
          <a:r>
            <a:rPr lang="en-GB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Go to Menu</a:t>
          </a:r>
          <a:endParaRPr lang="en-GB"/>
        </a:p>
      </xdr:txBody>
    </xdr:sp>
    <xdr:clientData fPrintsWithSheet="0"/>
  </xdr:twoCellAnchor>
  <xdr:twoCellAnchor>
    <xdr:from>
      <xdr:col>17</xdr:col>
      <xdr:colOff>176213</xdr:colOff>
      <xdr:row>0</xdr:row>
      <xdr:rowOff>0</xdr:rowOff>
    </xdr:from>
    <xdr:to>
      <xdr:col>24</xdr:col>
      <xdr:colOff>33338</xdr:colOff>
      <xdr:row>1</xdr:row>
      <xdr:rowOff>104775</xdr:rowOff>
    </xdr:to>
    <xdr:sp macro="" textlink="">
      <xdr:nvSpPr>
        <xdr:cNvPr id="44037" name="AutoShape 1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300-000005AC0000}"/>
            </a:ext>
          </a:extLst>
        </xdr:cNvPr>
        <xdr:cNvSpPr>
          <a:spLocks noChangeArrowheads="1"/>
        </xdr:cNvSpPr>
      </xdr:nvSpPr>
      <xdr:spPr bwMode="auto">
        <a:xfrm>
          <a:off x="3133725" y="0"/>
          <a:ext cx="1123950" cy="266700"/>
        </a:xfrm>
        <a:prstGeom prst="roundRect">
          <a:avLst>
            <a:gd name="adj" fmla="val 48648"/>
          </a:avLst>
        </a:prstGeom>
        <a:gradFill rotWithShape="1">
          <a:gsLst>
            <a:gs pos="0">
              <a:srgbClr val="000080"/>
            </a:gs>
            <a:gs pos="50000">
              <a:srgbClr val="00CCFF"/>
            </a:gs>
            <a:gs pos="100000">
              <a:srgbClr val="00008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97A"/>
          </a:prstShdw>
        </a:effectLst>
      </xdr:spPr>
      <xdr:txBody>
        <a:bodyPr vertOverflow="clip" wrap="square" lIns="36576" tIns="27432" rIns="36576" bIns="27432" anchor="t"/>
        <a:lstStyle/>
        <a:p>
          <a:pPr algn="ctr" rtl="0">
            <a:defRPr sz="1000"/>
          </a:pPr>
          <a:r>
            <a:rPr lang="en-GB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Go to Contract</a:t>
          </a:r>
          <a:endParaRPr lang="en-GB"/>
        </a:p>
      </xdr:txBody>
    </xdr:sp>
    <xdr:clientData fPrintsWithSheet="0"/>
  </xdr:twoCellAnchor>
  <xdr:twoCellAnchor>
    <xdr:from>
      <xdr:col>25</xdr:col>
      <xdr:colOff>138113</xdr:colOff>
      <xdr:row>0</xdr:row>
      <xdr:rowOff>0</xdr:rowOff>
    </xdr:from>
    <xdr:to>
      <xdr:col>31</xdr:col>
      <xdr:colOff>176213</xdr:colOff>
      <xdr:row>1</xdr:row>
      <xdr:rowOff>104775</xdr:rowOff>
    </xdr:to>
    <xdr:sp macro="" textlink="">
      <xdr:nvSpPr>
        <xdr:cNvPr id="44038" name="AutoShape 1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300-000006AC0000}"/>
            </a:ext>
          </a:extLst>
        </xdr:cNvPr>
        <xdr:cNvSpPr>
          <a:spLocks noChangeArrowheads="1"/>
        </xdr:cNvSpPr>
      </xdr:nvSpPr>
      <xdr:spPr bwMode="auto">
        <a:xfrm>
          <a:off x="4543425" y="0"/>
          <a:ext cx="1123950" cy="266700"/>
        </a:xfrm>
        <a:prstGeom prst="roundRect">
          <a:avLst>
            <a:gd name="adj" fmla="val 48648"/>
          </a:avLst>
        </a:prstGeom>
        <a:gradFill rotWithShape="1">
          <a:gsLst>
            <a:gs pos="0">
              <a:srgbClr val="003300"/>
            </a:gs>
            <a:gs pos="50000">
              <a:srgbClr val="00FF00"/>
            </a:gs>
            <a:gs pos="100000">
              <a:srgbClr val="003300"/>
            </a:gs>
          </a:gsLst>
          <a:lin ang="5400000" scaled="1"/>
        </a:gradFill>
        <a:ln>
          <a:noFill/>
        </a:ln>
        <a:effectLst>
          <a:prstShdw prst="shdw17" dist="17961" dir="2700000">
            <a:srgbClr val="99997A"/>
          </a:prstShdw>
        </a:effectLst>
      </xdr:spPr>
      <xdr:txBody>
        <a:bodyPr vertOverflow="clip" wrap="square" lIns="36576" tIns="27432" rIns="36576" bIns="27432" anchor="t"/>
        <a:lstStyle/>
        <a:p>
          <a:pPr algn="ctr" rtl="0">
            <a:defRPr sz="1000"/>
          </a:pPr>
          <a:r>
            <a:rPr lang="en-GB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Go to Money</a:t>
          </a:r>
          <a:endParaRPr lang="en-GB"/>
        </a:p>
      </xdr:txBody>
    </xdr:sp>
    <xdr:clientData fPrintsWithSheet="0"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Arhiv/Main%20Folder/DIFFERENTS/Documents%20and%20Settings/All%20Users/Documents/3rd%20Officer/Doc%20on%20arrival/Lagos/Lagos%20SHIPS%20DOCUMENTS%20MAERSK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My%20Documents/&#1052;&#1086;&#1080;%20&#1088;&#1080;&#1089;&#1091;&#1085;&#1082;&#1080;/Crew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3%200ff/1.%20Money/3rd%20Officer/Arrival%20Documents/ARRIVAL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3%200ff/1.%20Money/My%20Documents/Front%20Duke%202002%20-%202003/V-Ships%20Salary/INVENT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My%20Documents/Front%20Duke%202002%20-%202003/V-Ships%20Salary/INVENT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My%20Documents/3rd.Mate/3MATE/seychas/MONTHL~1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3MATE/ARRIVAL_DOCS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2%20off/CREW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My%20Documents/Archives/New%20Work/CREW.XLW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vel/OneDrive/&#1056;&#1072;&#1073;&#1086;&#1095;&#1080;&#1081;%20&#1089;&#1090;&#1086;&#1083;/NAVIGATION/3%200ff/1.%20Money/3rd%20Officer/Arrival%20Documents/CREW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rrival Information"/>
      <sheetName val="Documents Manager"/>
      <sheetName val="Crew Data"/>
      <sheetName val="English Crew List"/>
      <sheetName val="Singapore Crew List"/>
      <sheetName val="Port of Call List"/>
      <sheetName val="Ship's Stores List"/>
      <sheetName val="china"/>
      <sheetName val="Health Declaration List"/>
      <sheetName val="Declaration of Health (Japan)"/>
      <sheetName val="Vaccination List"/>
      <sheetName val="Crew Effects Declaration"/>
      <sheetName val="Personal Effects Declaration"/>
      <sheetName val="Passenger List"/>
      <sheetName val="Narcotic List"/>
      <sheetName val="Narcotic List_Full Nigeria"/>
      <sheetName val="Crew's Currency"/>
      <sheetName val="Ship's Currency"/>
      <sheetName val="Stowaways List"/>
      <sheetName val="Kroo Boy List"/>
      <sheetName val="Animals &amp; Birds List"/>
      <sheetName val="Arms &amp; Ammunition List"/>
      <sheetName val="Mail List"/>
      <sheetName val="Curio List"/>
      <sheetName val="Plant List"/>
      <sheetName val="NIL List"/>
      <sheetName val="Live-Stock List"/>
      <sheetName val="Ship's Property List (1)"/>
      <sheetName val="Ship's Property List (2)"/>
      <sheetName val="USA Crew Data"/>
      <sheetName val="USA Master Oath"/>
      <sheetName val="General declaration"/>
      <sheetName val="Cargo Declaration  "/>
      <sheetName val="FORM I 408"/>
      <sheetName val="I418 FRONT"/>
      <sheetName val="I418 BACK"/>
      <sheetName val="I418 INSTRUCTIONS"/>
      <sheetName val="USA Ship Stores Dec. 1303"/>
      <sheetName val="USA Crew Effects 1304"/>
      <sheetName val="USA Crew Effects Op.S."/>
      <sheetName val="U.S.A. Visa"/>
      <sheetName val="Crew Data Rus"/>
      <sheetName val="Crew List Rus"/>
      <sheetName val="Officers' Certificates"/>
      <sheetName val="Ratings' Certificates"/>
      <sheetName val="Service Certificate Input"/>
      <sheetName val="Testimonial"/>
      <sheetName val="Testimonial Back S."/>
      <sheetName val="BGI Serv Cert"/>
      <sheetName val="Service Certificate"/>
      <sheetName val="Calculations"/>
      <sheetName val="Cargo Decl."/>
      <sheetName val="SH_PART"/>
      <sheetName val="English Crew List (2)"/>
      <sheetName val="FrLine RetBon"/>
      <sheetName val="ADM03"/>
    </sheetNames>
    <sheetDataSet>
      <sheetData sheetId="0">
        <row r="3">
          <cell r="C3" t="str">
            <v>"MAERSK REMLIN"</v>
          </cell>
        </row>
        <row r="4">
          <cell r="C4" t="str">
            <v>BAHAMAS</v>
          </cell>
        </row>
        <row r="5">
          <cell r="C5" t="str">
            <v>S. STARODUB</v>
          </cell>
        </row>
        <row r="11">
          <cell r="C11" t="str">
            <v>Lagos</v>
          </cell>
        </row>
        <row r="12">
          <cell r="C12">
            <v>39576</v>
          </cell>
        </row>
        <row r="15">
          <cell r="C15" t="str">
            <v>Abidjan</v>
          </cell>
        </row>
        <row r="18">
          <cell r="C18" t="str">
            <v>Daddo Maritime Services Ltd</v>
          </cell>
        </row>
      </sheetData>
      <sheetData sheetId="1"/>
      <sheetData sheetId="2">
        <row r="8">
          <cell r="B8" t="str">
            <v>1</v>
          </cell>
          <cell r="C8" t="str">
            <v xml:space="preserve">Starodub </v>
          </cell>
          <cell r="D8" t="str">
            <v>Sergey</v>
          </cell>
          <cell r="F8" t="str">
            <v>Master</v>
          </cell>
          <cell r="G8" t="str">
            <v>Russia</v>
          </cell>
        </row>
        <row r="9">
          <cell r="B9">
            <v>2</v>
          </cell>
          <cell r="C9" t="str">
            <v>Chuzhakov</v>
          </cell>
          <cell r="D9" t="str">
            <v>Yury</v>
          </cell>
          <cell r="F9" t="str">
            <v>Chief Officer</v>
          </cell>
          <cell r="G9" t="str">
            <v>Russia</v>
          </cell>
        </row>
        <row r="10">
          <cell r="B10">
            <v>3</v>
          </cell>
          <cell r="C10" t="str">
            <v>Kuznetsov</v>
          </cell>
          <cell r="D10" t="str">
            <v>Vladimir</v>
          </cell>
          <cell r="F10" t="str">
            <v>2nd Officer</v>
          </cell>
          <cell r="G10" t="str">
            <v>Russia</v>
          </cell>
        </row>
        <row r="11">
          <cell r="B11">
            <v>4</v>
          </cell>
          <cell r="C11" t="str">
            <v>Kolesnik</v>
          </cell>
          <cell r="D11" t="str">
            <v>Sergey</v>
          </cell>
          <cell r="F11" t="str">
            <v>3rd Officer</v>
          </cell>
          <cell r="G11" t="str">
            <v>Russia</v>
          </cell>
        </row>
        <row r="12">
          <cell r="B12">
            <v>5</v>
          </cell>
          <cell r="C12" t="str">
            <v>Tsyganok</v>
          </cell>
          <cell r="D12" t="str">
            <v>Oleg</v>
          </cell>
          <cell r="F12" t="str">
            <v>Chief Engineer</v>
          </cell>
          <cell r="G12" t="str">
            <v>Russia</v>
          </cell>
        </row>
        <row r="13">
          <cell r="B13">
            <v>6</v>
          </cell>
          <cell r="C13" t="str">
            <v>Krupnov</v>
          </cell>
          <cell r="D13" t="str">
            <v>Yury</v>
          </cell>
          <cell r="F13" t="str">
            <v>2nd Engineer</v>
          </cell>
          <cell r="G13" t="str">
            <v>Russia</v>
          </cell>
        </row>
        <row r="14">
          <cell r="B14">
            <v>7</v>
          </cell>
          <cell r="C14" t="str">
            <v>Vakhnovan</v>
          </cell>
          <cell r="D14" t="str">
            <v>Sergiy</v>
          </cell>
          <cell r="F14" t="str">
            <v>3rd Engineer</v>
          </cell>
          <cell r="G14" t="str">
            <v>Ukraine</v>
          </cell>
        </row>
        <row r="15">
          <cell r="B15">
            <v>8</v>
          </cell>
          <cell r="C15" t="str">
            <v>Kharichkin</v>
          </cell>
          <cell r="D15" t="str">
            <v>Alexander</v>
          </cell>
          <cell r="F15" t="str">
            <v>El.Engineer</v>
          </cell>
          <cell r="G15" t="str">
            <v>Russia</v>
          </cell>
        </row>
        <row r="16">
          <cell r="B16">
            <v>9</v>
          </cell>
          <cell r="C16" t="str">
            <v>Podmarev</v>
          </cell>
          <cell r="D16" t="str">
            <v>Vyacheslav</v>
          </cell>
          <cell r="F16" t="str">
            <v>Pumpman</v>
          </cell>
          <cell r="G16" t="str">
            <v>Russia</v>
          </cell>
        </row>
        <row r="17">
          <cell r="B17">
            <v>10</v>
          </cell>
          <cell r="C17" t="str">
            <v>Aricayos</v>
          </cell>
          <cell r="D17" t="str">
            <v>Diosdado</v>
          </cell>
          <cell r="F17" t="str">
            <v>Boatswain</v>
          </cell>
          <cell r="G17" t="str">
            <v>Filipino</v>
          </cell>
        </row>
        <row r="18">
          <cell r="B18">
            <v>11</v>
          </cell>
          <cell r="C18" t="str">
            <v>Magarzo, Jr.</v>
          </cell>
          <cell r="D18" t="str">
            <v>Prudencio</v>
          </cell>
          <cell r="F18" t="str">
            <v>Able Seaman</v>
          </cell>
          <cell r="G18" t="str">
            <v>Filipino</v>
          </cell>
        </row>
        <row r="19">
          <cell r="B19">
            <v>12</v>
          </cell>
          <cell r="C19" t="str">
            <v>Lumawag</v>
          </cell>
          <cell r="D19" t="str">
            <v>Livingstone</v>
          </cell>
          <cell r="F19" t="str">
            <v>Able Seaman</v>
          </cell>
          <cell r="G19" t="str">
            <v>Filipino</v>
          </cell>
        </row>
        <row r="20">
          <cell r="B20">
            <v>13</v>
          </cell>
          <cell r="C20" t="str">
            <v>Tamayo</v>
          </cell>
          <cell r="D20" t="str">
            <v>Arlene</v>
          </cell>
          <cell r="F20" t="str">
            <v>Able Seaman</v>
          </cell>
          <cell r="G20" t="str">
            <v>Filipino</v>
          </cell>
        </row>
        <row r="21">
          <cell r="B21">
            <v>14</v>
          </cell>
          <cell r="C21" t="str">
            <v>Valderama</v>
          </cell>
          <cell r="D21" t="str">
            <v>Maybe</v>
          </cell>
          <cell r="F21" t="str">
            <v>Ord.Seaman</v>
          </cell>
          <cell r="G21" t="str">
            <v>Filipino</v>
          </cell>
        </row>
        <row r="22">
          <cell r="B22">
            <v>15</v>
          </cell>
          <cell r="C22" t="str">
            <v>Araga, Jr.</v>
          </cell>
          <cell r="D22" t="str">
            <v>Crisogono</v>
          </cell>
          <cell r="F22" t="str">
            <v xml:space="preserve">Fitter  </v>
          </cell>
          <cell r="G22" t="str">
            <v>Filipino</v>
          </cell>
        </row>
        <row r="23">
          <cell r="B23">
            <v>16</v>
          </cell>
          <cell r="C23" t="str">
            <v>Glorioso</v>
          </cell>
          <cell r="D23" t="str">
            <v>Noni</v>
          </cell>
          <cell r="F23" t="str">
            <v xml:space="preserve">Motorman  </v>
          </cell>
          <cell r="G23" t="str">
            <v>Filipino</v>
          </cell>
        </row>
        <row r="24">
          <cell r="B24">
            <v>17</v>
          </cell>
          <cell r="C24" t="str">
            <v>Sabalboro</v>
          </cell>
          <cell r="D24" t="str">
            <v>Ramil</v>
          </cell>
          <cell r="F24" t="str">
            <v>Wiper</v>
          </cell>
          <cell r="G24" t="str">
            <v>Filipino</v>
          </cell>
        </row>
        <row r="25">
          <cell r="B25">
            <v>18</v>
          </cell>
          <cell r="C25" t="str">
            <v>Delgado</v>
          </cell>
          <cell r="D25" t="str">
            <v>Rogelio</v>
          </cell>
          <cell r="F25" t="str">
            <v>Ch.Cook</v>
          </cell>
          <cell r="G25" t="str">
            <v>Filipino</v>
          </cell>
        </row>
        <row r="26">
          <cell r="B26">
            <v>19</v>
          </cell>
          <cell r="C26" t="str">
            <v>Murguia</v>
          </cell>
          <cell r="D26" t="str">
            <v>Ernesto</v>
          </cell>
          <cell r="F26" t="str">
            <v>Messman</v>
          </cell>
          <cell r="G26" t="str">
            <v>Filipino</v>
          </cell>
        </row>
        <row r="27">
          <cell r="B27">
            <v>20</v>
          </cell>
        </row>
        <row r="28">
          <cell r="B28">
            <v>21</v>
          </cell>
        </row>
        <row r="29">
          <cell r="B29">
            <v>22</v>
          </cell>
        </row>
        <row r="30">
          <cell r="B30">
            <v>23</v>
          </cell>
        </row>
        <row r="31">
          <cell r="B31">
            <v>24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>
        <row r="8">
          <cell r="B8">
            <v>1</v>
          </cell>
          <cell r="C8" t="str">
            <v>Стародуб</v>
          </cell>
          <cell r="D8" t="str">
            <v>Сергей</v>
          </cell>
          <cell r="E8" t="str">
            <v>Викторович</v>
          </cell>
          <cell r="F8" t="str">
            <v>Капитан</v>
          </cell>
          <cell r="G8" t="str">
            <v>Грузия</v>
          </cell>
          <cell r="I8" t="str">
            <v>Грузия</v>
          </cell>
        </row>
        <row r="9">
          <cell r="B9">
            <v>2</v>
          </cell>
          <cell r="C9" t="str">
            <v>Горостоватов</v>
          </cell>
          <cell r="D9" t="str">
            <v>Алексей</v>
          </cell>
          <cell r="E9" t="str">
            <v>Семенович</v>
          </cell>
          <cell r="F9" t="str">
            <v>Ст.Пом.</v>
          </cell>
          <cell r="G9" t="str">
            <v>Россия</v>
          </cell>
        </row>
        <row r="10">
          <cell r="B10">
            <v>3</v>
          </cell>
          <cell r="C10" t="str">
            <v>Топалов</v>
          </cell>
          <cell r="D10" t="str">
            <v>Петр</v>
          </cell>
          <cell r="E10" t="str">
            <v>Александрович</v>
          </cell>
          <cell r="F10" t="str">
            <v>2 Помощник</v>
          </cell>
          <cell r="G10" t="str">
            <v>Украина</v>
          </cell>
        </row>
        <row r="11">
          <cell r="B11">
            <v>4</v>
          </cell>
          <cell r="C11" t="str">
            <v>Килимник</v>
          </cell>
          <cell r="D11" t="str">
            <v>Виталий</v>
          </cell>
          <cell r="E11" t="str">
            <v>Владимирович</v>
          </cell>
          <cell r="F11" t="str">
            <v>3 Помощник</v>
          </cell>
          <cell r="G11" t="str">
            <v>Украина</v>
          </cell>
        </row>
        <row r="12">
          <cell r="B12">
            <v>5</v>
          </cell>
          <cell r="C12" t="str">
            <v>Хижняк</v>
          </cell>
          <cell r="D12" t="str">
            <v>Владимир</v>
          </cell>
          <cell r="E12" t="str">
            <v>Николаевич</v>
          </cell>
          <cell r="F12" t="str">
            <v>Ст.Механик</v>
          </cell>
          <cell r="G12" t="str">
            <v>Россия</v>
          </cell>
        </row>
        <row r="13">
          <cell r="B13">
            <v>6</v>
          </cell>
          <cell r="C13" t="str">
            <v>Халилов</v>
          </cell>
          <cell r="D13" t="str">
            <v>Эрнест</v>
          </cell>
          <cell r="E13" t="str">
            <v>Айдерович</v>
          </cell>
          <cell r="F13" t="str">
            <v>2 Механик</v>
          </cell>
          <cell r="G13" t="str">
            <v>Россия</v>
          </cell>
          <cell r="I13" t="str">
            <v>Ташкентская обл.</v>
          </cell>
        </row>
        <row r="14">
          <cell r="B14">
            <v>7</v>
          </cell>
          <cell r="C14" t="str">
            <v>Скляр</v>
          </cell>
          <cell r="D14" t="str">
            <v>Юрий</v>
          </cell>
          <cell r="E14" t="str">
            <v>Анатольевич</v>
          </cell>
          <cell r="F14" t="str">
            <v>3 Механик</v>
          </cell>
          <cell r="G14" t="str">
            <v>Россия</v>
          </cell>
        </row>
        <row r="15">
          <cell r="B15">
            <v>8</v>
          </cell>
          <cell r="C15" t="str">
            <v>Ткаченко</v>
          </cell>
          <cell r="D15" t="str">
            <v>Евгений</v>
          </cell>
          <cell r="E15" t="str">
            <v>Александрович</v>
          </cell>
          <cell r="F15" t="str">
            <v>4 Механик</v>
          </cell>
          <cell r="G15" t="str">
            <v>Россия</v>
          </cell>
        </row>
        <row r="16">
          <cell r="B16">
            <v>9</v>
          </cell>
          <cell r="C16" t="str">
            <v>Панченко</v>
          </cell>
          <cell r="D16" t="str">
            <v>Виктор</v>
          </cell>
          <cell r="E16" t="str">
            <v>Иванович</v>
          </cell>
          <cell r="F16" t="str">
            <v>Эл.Механик</v>
          </cell>
          <cell r="G16" t="str">
            <v>Россия</v>
          </cell>
        </row>
        <row r="17">
          <cell r="B17">
            <v>10</v>
          </cell>
          <cell r="C17" t="str">
            <v>Король</v>
          </cell>
          <cell r="D17" t="str">
            <v>Юрий</v>
          </cell>
          <cell r="E17" t="str">
            <v>Федорович</v>
          </cell>
          <cell r="F17" t="str">
            <v>Донкерман</v>
          </cell>
          <cell r="G17" t="str">
            <v>Россия</v>
          </cell>
        </row>
        <row r="18">
          <cell r="B18">
            <v>11</v>
          </cell>
          <cell r="C18" t="str">
            <v>Варабин</v>
          </cell>
          <cell r="D18" t="str">
            <v>Евгений</v>
          </cell>
          <cell r="E18" t="str">
            <v>Александрович</v>
          </cell>
          <cell r="F18" t="str">
            <v>D/Cadet</v>
          </cell>
          <cell r="G18" t="str">
            <v>Украина</v>
          </cell>
        </row>
        <row r="19">
          <cell r="F19" t="str">
            <v/>
          </cell>
        </row>
        <row r="20">
          <cell r="F20" t="str">
            <v/>
          </cell>
        </row>
        <row r="21">
          <cell r="F21" t="str">
            <v/>
          </cell>
        </row>
        <row r="22">
          <cell r="F22" t="str">
            <v/>
          </cell>
        </row>
        <row r="23">
          <cell r="F23" t="str">
            <v/>
          </cell>
        </row>
        <row r="24">
          <cell r="F24" t="str">
            <v/>
          </cell>
        </row>
        <row r="25">
          <cell r="F25" t="str">
            <v/>
          </cell>
        </row>
        <row r="26">
          <cell r="F26" t="str">
            <v/>
          </cell>
        </row>
        <row r="27">
          <cell r="F27" t="str">
            <v/>
          </cell>
        </row>
        <row r="28">
          <cell r="F28" t="str">
            <v/>
          </cell>
        </row>
        <row r="29">
          <cell r="F29" t="str">
            <v/>
          </cell>
        </row>
        <row r="30">
          <cell r="F30" t="str">
            <v/>
          </cell>
        </row>
        <row r="31">
          <cell r="F31" t="str">
            <v/>
          </cell>
        </row>
        <row r="32">
          <cell r="F32" t="str">
            <v/>
          </cell>
        </row>
        <row r="33">
          <cell r="F33" t="str">
            <v/>
          </cell>
        </row>
        <row r="34">
          <cell r="F34" t="str">
            <v/>
          </cell>
        </row>
        <row r="35">
          <cell r="F35" t="str">
            <v/>
          </cell>
        </row>
        <row r="36">
          <cell r="F36" t="str">
            <v/>
          </cell>
        </row>
        <row r="37">
          <cell r="F37" t="str">
            <v/>
          </cell>
        </row>
        <row r="38">
          <cell r="F38" t="str">
            <v/>
          </cell>
        </row>
        <row r="39">
          <cell r="F39" t="str">
            <v/>
          </cell>
        </row>
        <row r="40">
          <cell r="F40" t="str">
            <v/>
          </cell>
        </row>
        <row r="41">
          <cell r="F41" t="str">
            <v/>
          </cell>
        </row>
        <row r="42">
          <cell r="F42" t="str">
            <v/>
          </cell>
        </row>
        <row r="43">
          <cell r="F43" t="str">
            <v/>
          </cell>
        </row>
        <row r="44">
          <cell r="F44" t="str">
            <v/>
          </cell>
        </row>
      </sheetData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ull Crew Data Bank"/>
      <sheetName val="Japan Crew List"/>
      <sheetName val="CrewList New"/>
      <sheetName val="General Crew List"/>
      <sheetName val="UkrOff"/>
      <sheetName val="Crew List-off"/>
      <sheetName val="RusCrew-off"/>
      <sheetName val="RusCrew"/>
      <sheetName val="OffQualif"/>
      <sheetName val="Certificates"/>
      <sheetName val="VACCIN"/>
      <sheetName val="CANADAcrew list"/>
      <sheetName val="CANADA2"/>
      <sheetName val="Singapore"/>
      <sheetName val="Narcotics"/>
      <sheetName val="U.S. Crew List"/>
      <sheetName val="U.S. Crew List (front) (2)"/>
      <sheetName val="U.S. Crew List (front)"/>
      <sheetName val="U.S. Note Crew Change"/>
      <sheetName val="DECLAR"/>
      <sheetName val="Nicky Crew List"/>
      <sheetName val="CREWLIST.XLM"/>
      <sheetName val="RusCrew (2)"/>
      <sheetName val="Crew"/>
    </sheetNames>
    <definedNames>
      <definedName name="ViewMainMenu"/>
    </defined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rrival Information"/>
      <sheetName val="Crew Data"/>
      <sheetName val="Crew Data Rus"/>
      <sheetName val="USA Crew Data"/>
      <sheetName val="Crew Documents"/>
      <sheetName val="Officers' Certificates"/>
      <sheetName val="Ratings' Certificates"/>
      <sheetName val="Documents Expiery"/>
      <sheetName val="ADM 04 "/>
      <sheetName val="ADM 07"/>
      <sheetName val="ADM 20"/>
      <sheetName val="ADM 21"/>
      <sheetName val="ADM 22"/>
      <sheetName val="ADM 23"/>
      <sheetName val="Service Certificate Input"/>
      <sheetName val="Service Certificate"/>
      <sheetName val="BGI Service Cert "/>
      <sheetName val="MI - 119"/>
      <sheetName val="Crew Home Tel.№"/>
      <sheetName val="Crew Contract Off"/>
      <sheetName val="Crew List Off"/>
      <sheetName val="Crew Phone #"/>
      <sheetName val="Door card"/>
      <sheetName val="Port Documents"/>
      <sheetName val="English Crew List (VShips)"/>
      <sheetName val="Crew List Pasport"/>
      <sheetName val="Crew List Seaman's Book"/>
      <sheetName val="Crew List Rus"/>
      <sheetName val="Singapore Crew List"/>
      <sheetName val="Passenger List (Singapore)"/>
      <sheetName val="Panama Crew List"/>
      <sheetName val="Japanese Crew List"/>
      <sheetName val="South Korea Crew List"/>
      <sheetName val="Passenger List"/>
      <sheetName val="Port of Call List"/>
      <sheetName val="Cargo Declaration"/>
      <sheetName val="General Declaration"/>
      <sheetName val="Helth Declaration List"/>
      <sheetName val="Vaccination List"/>
      <sheetName val="NIL List"/>
      <sheetName val="Ship's Stores List"/>
      <sheetName val="Crew Effects Declaration"/>
      <sheetName val="Personal Effects Declaration"/>
      <sheetName val="Narcotic List"/>
      <sheetName val="Crew's Currency"/>
      <sheetName val="Ship's Currency"/>
      <sheetName val="Stowaways List"/>
      <sheetName val="Arms &amp; Ammunition List"/>
      <sheetName val="Curio List"/>
      <sheetName val="Animals &amp; Birds List"/>
      <sheetName val="Plant List"/>
      <sheetName val="Kroo Boy List"/>
      <sheetName val="Visitors List"/>
      <sheetName val="Courier &amp; Mail"/>
      <sheetName val="Bonded store"/>
      <sheetName val="Specimen Signature"/>
      <sheetName val="Voyage Memo"/>
      <sheetName val="USA Crew List"/>
      <sheetName val="USA Passenger List"/>
      <sheetName val="USA Crew List Op.S."/>
      <sheetName val="USA Stores List"/>
      <sheetName val="USA Master Oath"/>
      <sheetName val="USA Crew Declaration List"/>
      <sheetName val="USA General Declaration"/>
      <sheetName val="USA Cargo Declaration"/>
      <sheetName val="USA Visa Expiry"/>
      <sheetName val="Ship Particulars"/>
      <sheetName val="Makros Backup"/>
      <sheetName val="Calculations"/>
      <sheetName val="NOTE"/>
    </sheetNames>
    <sheetDataSet>
      <sheetData sheetId="0">
        <row r="5">
          <cell r="C5" t="str">
            <v>Quintero</v>
          </cell>
        </row>
        <row r="6">
          <cell r="C6">
            <v>40451</v>
          </cell>
        </row>
        <row r="8">
          <cell r="C8" t="str">
            <v>Jotabe Maritima - Quintero</v>
          </cell>
        </row>
        <row r="13">
          <cell r="C13" t="str">
            <v>Yosu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>
        <row r="3">
          <cell r="C3" t="str">
            <v>"HORIZON ARMONIA"</v>
          </cell>
        </row>
        <row r="5">
          <cell r="C5" t="str">
            <v>Vorob'ev Vladimir</v>
          </cell>
        </row>
        <row r="6">
          <cell r="C6" t="str">
            <v xml:space="preserve">   Liberia</v>
          </cell>
        </row>
      </sheetData>
      <sheetData sheetId="67"/>
      <sheetData sheetId="68"/>
      <sheetData sheetId="69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lch.Febr"/>
    </sheetNames>
    <sheetDataSet>
      <sheetData sheetId="0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lch.Febr"/>
    </sheetNames>
    <sheetDataSet>
      <sheetData sheetId="0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lch.March"/>
      <sheetName val="Slch.Apr"/>
      <sheetName val="Slch.May"/>
      <sheetName val="Slch.Jun"/>
      <sheetName val="Slch.July"/>
      <sheetName val="Slch.July end"/>
      <sheetName val="Slch.Aug till 10"/>
      <sheetName val="Slch.Aug 31"/>
      <sheetName val="Slch.Sep 30"/>
      <sheetName val="Slch.Oct 31"/>
      <sheetName val="Slch.Nov 30"/>
      <sheetName val="Slch.Dec31"/>
      <sheetName val="Slch.Jan31 "/>
      <sheetName val="Slch.Feb28"/>
      <sheetName val="Slch.Mar31 "/>
      <sheetName val="Slch.Apr30 "/>
      <sheetName val="Slch.May31"/>
      <sheetName val="MAY"/>
      <sheetName val="JUNE"/>
      <sheetName val="JULY"/>
      <sheetName val="AUGUST"/>
      <sheetName val="SEPTEMBER"/>
      <sheetName val="SLOPSEP31"/>
      <sheetName val="SLOPOCT99"/>
      <sheetName val="slopnov22"/>
      <sheetName val="SLOPNOV99"/>
      <sheetName val="SLOPDEC99"/>
      <sheetName val="SLOPJAN10"/>
      <sheetName val="SLOPJAN10 (2)"/>
      <sheetName val="SLOPJAN10 (3)"/>
      <sheetName val="SLOPJAN10 (4)"/>
      <sheetName val="SLOPJAN10 (5)"/>
      <sheetName val="SLOPJAN10 (6)"/>
      <sheetName val="SLOPFEB"/>
      <sheetName val="SLOPMAR"/>
      <sheetName val="SLOPMAR (2)"/>
      <sheetName val="SLOPAPR"/>
      <sheetName val="SLOPAPR (2)"/>
      <sheetName val="SLOPMAY"/>
      <sheetName val="SLOPMAY (2)"/>
      <sheetName val="SLOPJUNE"/>
      <sheetName val="SLOPJULYPERESDACHA"/>
      <sheetName val=" Form 48 SEP "/>
      <sheetName val="Form 48 Oct"/>
      <sheetName val="FORM48 JAN"/>
      <sheetName val="FORM48 FEB"/>
      <sheetName val="Sheet2"/>
      <sheetName val="SLOPCHESTJAN"/>
      <sheetName val="SLOPCHESTFEB"/>
      <sheetName val="SLOPCHESTMAR"/>
      <sheetName val="SLOPCHESTAPR"/>
      <sheetName val="SLOPCHESTMAY"/>
      <sheetName val="SLOPCHESTJUNE"/>
      <sheetName val="SLOPCHESTJULY"/>
      <sheetName val="Sheet2 (4)"/>
      <sheetName val="Sheet2 (7)"/>
      <sheetName val="Sheet2 (9)"/>
      <sheetName val="Sheet2 (3)"/>
      <sheetName val="Sheet2 (5)"/>
      <sheetName val="Sheet2 (8)"/>
      <sheetName val="Sheet2 (6)"/>
      <sheetName val="Sheet2 (10)"/>
      <sheetName val="Sheet2 (11)"/>
      <sheetName val="Sheet2 (12)"/>
      <sheetName val="  CREW LIST arrvl"/>
      <sheetName val="price list CALCULATOR"/>
      <sheetName val="Slopchest (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.List "/>
      <sheetName val="Spore C.L."/>
      <sheetName val="SprPlav"/>
      <sheetName val="Effects"/>
      <sheetName val="Vaccin"/>
      <sheetName val="Narc"/>
      <sheetName val="Pass"/>
      <sheetName val="Amun"/>
      <sheetName val="Bond"/>
      <sheetName val="Stor"/>
      <sheetName val="Helth"/>
      <sheetName val="C.List  rus"/>
      <sheetName val="Data"/>
      <sheetName val="Port"/>
      <sheetName val="Port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Crew List (2)"/>
      <sheetName val="Main Menu"/>
      <sheetName val="Port Papers"/>
      <sheetName val="Full Crew Data Bank"/>
      <sheetName val="General Crew List"/>
      <sheetName val="U.S. Page 1"/>
      <sheetName val="U.S. Page 2"/>
      <sheetName val="U.S. Page 3"/>
      <sheetName val="U.S. Visa List 1 "/>
      <sheetName val="U.S. Visa List 2 "/>
      <sheetName val="U.S. Departure"/>
      <sheetName val="U.S. Crew Dec"/>
      <sheetName val="Crew Declaration"/>
      <sheetName val="Innoculation List"/>
      <sheetName val="SPL"/>
      <sheetName val="LSS"/>
      <sheetName val="Japanese Crew List"/>
      <sheetName val="Singapore"/>
      <sheetName val="Crew Cash, etc"/>
      <sheetName val="Stores Declaration"/>
      <sheetName val="Stores Declaration (2)"/>
      <sheetName val="U.S. Stores Dec (1)"/>
      <sheetName val="U.S. Stores Dec (2)"/>
      <sheetName val="Passengers"/>
      <sheetName val="Manifest (1)"/>
      <sheetName val="Manifest (2)"/>
      <sheetName val="Narcotics"/>
      <sheetName val="Ports of Call"/>
      <sheetName val="Health"/>
      <sheetName val="Arms &amp; Ammunition"/>
      <sheetName val="Kroo Boy"/>
      <sheetName val="Stowaways"/>
      <sheetName val="Birds &amp; Animals"/>
      <sheetName val="Pkg &amp; Parcel"/>
      <sheetName val="Nil List"/>
      <sheetName val="Unmanifest Cargo"/>
      <sheetName val="Macros"/>
      <sheetName val="Help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il engl"/>
      <sheetName val="Main Menu"/>
      <sheetName val="Sail RU"/>
      <sheetName val="Port Papers"/>
      <sheetName val="Uniform"/>
      <sheetName val="GREEN BOOK MENU"/>
      <sheetName val="Check list No1"/>
      <sheetName val="Page A"/>
      <sheetName val="Page B"/>
      <sheetName val="Page C"/>
      <sheetName val="Page D"/>
      <sheetName val="Page E"/>
      <sheetName val="Phone No"/>
      <sheetName val="Emergency Team"/>
      <sheetName val="Crew Matrix"/>
      <sheetName val="Full Crew Data Bank"/>
      <sheetName val="Master Oath"/>
      <sheetName val="Arrival inform"/>
      <sheetName val="Offsigners Crew List"/>
      <sheetName val="Visitors list"/>
      <sheetName val="General Crew List"/>
      <sheetName val="Panama Crew List"/>
      <sheetName val="U.S. Page 1"/>
      <sheetName val="U.S. Page 2"/>
      <sheetName val="U.S.Pqage Back gr."/>
      <sheetName val="U.S. Page 3"/>
      <sheetName val="U.S. Visa List 1 "/>
      <sheetName val="U.S. Visa List 2 "/>
      <sheetName val="U.S. Departure"/>
      <sheetName val="U.S. Crew Dec"/>
      <sheetName val="Currency Declaration"/>
      <sheetName val="Crew Declaration"/>
      <sheetName val="Innoculation List"/>
      <sheetName val="Japanese Crew List"/>
      <sheetName val="Singapore"/>
      <sheetName val="Stores Declaration(1)"/>
      <sheetName val="Stores Declaration"/>
      <sheetName val="U.S. Stores Dec (1)"/>
      <sheetName val="U.S. Stores Dec (2)"/>
      <sheetName val="Passengers"/>
      <sheetName val="Manifest (1)"/>
      <sheetName val="Manifest (2)"/>
      <sheetName val="Narcotics"/>
      <sheetName val="List of Port's"/>
      <sheetName val="Ports of Call"/>
      <sheetName val="Health"/>
      <sheetName val="Arms &amp; Ammunition"/>
      <sheetName val="Kroo Boy"/>
      <sheetName val="Stowaways"/>
      <sheetName val="Birds &amp; Animals"/>
      <sheetName val="Pkg &amp; Parcel"/>
      <sheetName val="Unmanifest Cargo"/>
      <sheetName val="Macros"/>
      <sheetName val="Helps"/>
    </sheetNames>
    <sheetDataSet>
      <sheetData sheetId="0" refreshError="1"/>
      <sheetData sheetId="1">
        <row r="21">
          <cell r="B21" t="str">
            <v>Ain Sukhna</v>
          </cell>
        </row>
        <row r="22">
          <cell r="B22" t="str">
            <v>Algesiras (Spain)</v>
          </cell>
        </row>
        <row r="23">
          <cell r="B23" t="str">
            <v>Amsterdam</v>
          </cell>
        </row>
        <row r="24">
          <cell r="B24" t="str">
            <v>Aruba</v>
          </cell>
        </row>
        <row r="25">
          <cell r="B25" t="str">
            <v>Augusta (Italy)</v>
          </cell>
        </row>
        <row r="26">
          <cell r="B26" t="str">
            <v>Balboa</v>
          </cell>
        </row>
        <row r="27">
          <cell r="B27" t="str">
            <v>Bilbao</v>
          </cell>
        </row>
        <row r="28">
          <cell r="B28" t="str">
            <v>Bintulu(Malasia)</v>
          </cell>
        </row>
        <row r="29">
          <cell r="B29" t="str">
            <v>Cap Lopez,Gabon</v>
          </cell>
        </row>
        <row r="30">
          <cell r="B30" t="str">
            <v>Capetown</v>
          </cell>
        </row>
        <row r="31">
          <cell r="B31" t="str">
            <v>Cayo Arcas, Mexico</v>
          </cell>
        </row>
        <row r="32">
          <cell r="B32" t="str">
            <v>Chiba</v>
          </cell>
        </row>
        <row r="33">
          <cell r="B33" t="str">
            <v>Ceyhan (Turkey)</v>
          </cell>
        </row>
        <row r="34">
          <cell r="B34" t="str">
            <v>Covinas, Colombia</v>
          </cell>
        </row>
        <row r="35">
          <cell r="B35" t="str">
            <v>Cristobal</v>
          </cell>
        </row>
        <row r="36">
          <cell r="B36" t="str">
            <v>Daesan(S.Korea)</v>
          </cell>
        </row>
        <row r="37">
          <cell r="B37" t="str">
            <v>Falmouth</v>
          </cell>
        </row>
        <row r="38">
          <cell r="B38" t="str">
            <v>Fujairah</v>
          </cell>
        </row>
        <row r="39">
          <cell r="B39" t="str">
            <v>Galveston</v>
          </cell>
        </row>
        <row r="40">
          <cell r="B40" t="str">
            <v>Gibraltar</v>
          </cell>
        </row>
        <row r="41">
          <cell r="B41" t="str">
            <v>Halifax</v>
          </cell>
        </row>
        <row r="42">
          <cell r="B42" t="str">
            <v>Kashima</v>
          </cell>
        </row>
        <row r="43">
          <cell r="B43" t="str">
            <v>Lavera (France)</v>
          </cell>
        </row>
        <row r="44">
          <cell r="B44" t="str">
            <v>Long Beach</v>
          </cell>
        </row>
        <row r="45">
          <cell r="B45" t="str">
            <v>Los Angeles</v>
          </cell>
        </row>
        <row r="46">
          <cell r="B46" t="str">
            <v>Mesaieed</v>
          </cell>
        </row>
        <row r="47">
          <cell r="B47" t="str">
            <v>Milford Haven</v>
          </cell>
        </row>
        <row r="48">
          <cell r="B48" t="str">
            <v>Mina Abdula</v>
          </cell>
        </row>
        <row r="49">
          <cell r="B49" t="str">
            <v>Mina al Ahmadi</v>
          </cell>
        </row>
        <row r="50">
          <cell r="B50" t="str">
            <v>Mizushima</v>
          </cell>
        </row>
        <row r="51">
          <cell r="B51" t="str">
            <v>Montreal</v>
          </cell>
        </row>
        <row r="52">
          <cell r="B52" t="str">
            <v>N/A</v>
          </cell>
        </row>
        <row r="53">
          <cell r="B53" t="str">
            <v>New York</v>
          </cell>
        </row>
        <row r="54">
          <cell r="B54" t="str">
            <v>Novorossiysk (Russia)</v>
          </cell>
        </row>
        <row r="55">
          <cell r="B55" t="str">
            <v>Port Said</v>
          </cell>
        </row>
        <row r="56">
          <cell r="B56" t="str">
            <v>Port Suez</v>
          </cell>
        </row>
        <row r="57">
          <cell r="B57" t="str">
            <v>Porvoo</v>
          </cell>
        </row>
        <row r="58">
          <cell r="B58" t="str">
            <v>Puerto La Cruz</v>
          </cell>
        </row>
        <row r="59">
          <cell r="B59" t="str">
            <v>Quebec</v>
          </cell>
        </row>
        <row r="60">
          <cell r="B60" t="str">
            <v>Ras Lanuf (Libya)</v>
          </cell>
        </row>
        <row r="61">
          <cell r="B61" t="str">
            <v>Ras Tanura</v>
          </cell>
        </row>
        <row r="62">
          <cell r="B62" t="str">
            <v>Rotterdam</v>
          </cell>
        </row>
        <row r="63">
          <cell r="B63" t="str">
            <v>S. Sabine L.A.</v>
          </cell>
        </row>
        <row r="64">
          <cell r="B64" t="str">
            <v>San Francisco</v>
          </cell>
        </row>
        <row r="65">
          <cell r="B65" t="str">
            <v>Sete</v>
          </cell>
        </row>
        <row r="66">
          <cell r="B66" t="str">
            <v>Singapore</v>
          </cell>
        </row>
        <row r="67">
          <cell r="B67" t="str">
            <v>Sitrah</v>
          </cell>
        </row>
        <row r="68">
          <cell r="B68" t="str">
            <v>St Eustatius</v>
          </cell>
        </row>
        <row r="69">
          <cell r="B69" t="str">
            <v>St Lucia</v>
          </cell>
        </row>
        <row r="70">
          <cell r="B70" t="str">
            <v>Sture</v>
          </cell>
        </row>
        <row r="71">
          <cell r="B71" t="str">
            <v>Tarragona, Spain</v>
          </cell>
        </row>
        <row r="72">
          <cell r="B72" t="str">
            <v>Ventspils</v>
          </cell>
        </row>
        <row r="73">
          <cell r="B73" t="str">
            <v>Wilhelmshaven</v>
          </cell>
        </row>
        <row r="74">
          <cell r="B74" t="str">
            <v>Yosu (S.Korea)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Crew List (2)"/>
      <sheetName val="Main Menu"/>
      <sheetName val="Port Papers"/>
      <sheetName val="Full Crew Data Bank"/>
      <sheetName val="General Crew List"/>
      <sheetName val="U.S. Page 1"/>
      <sheetName val="U.S. Page 2"/>
      <sheetName val="U.S. Page 3"/>
      <sheetName val="U.S. Visa List 1 "/>
      <sheetName val="U.S. Visa List 2 "/>
      <sheetName val="U.S. Departure"/>
      <sheetName val="U.S. Crew Dec"/>
      <sheetName val="Crew Declaration"/>
      <sheetName val="Innoculation List"/>
      <sheetName val="SPL"/>
      <sheetName val="LSS"/>
      <sheetName val="Japanese Crew List"/>
      <sheetName val="Singapore"/>
      <sheetName val="Crew Cash, etc"/>
      <sheetName val="Stores Declaration"/>
      <sheetName val="Stores Declaration (2)"/>
      <sheetName val="U.S. Stores Dec (1)"/>
      <sheetName val="U.S. Stores Dec (2)"/>
      <sheetName val="Passengers"/>
      <sheetName val="Manifest (1)"/>
      <sheetName val="Manifest (2)"/>
      <sheetName val="Narcotics"/>
      <sheetName val="Ports of Call"/>
      <sheetName val="Health"/>
      <sheetName val="Arms &amp; Ammunition"/>
      <sheetName val="Kroo Boy"/>
      <sheetName val="Stowaways"/>
      <sheetName val="Birds &amp; Animals"/>
      <sheetName val="Pkg &amp; Parcel"/>
      <sheetName val="Nil List"/>
      <sheetName val="Unmanifest Cargo"/>
      <sheetName val="Macros"/>
      <sheetName val="Help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090000"/>
        </a:solidFill>
        <a:ln w="9525" cap="flat" cmpd="sng" algn="ctr">
          <a:solidFill>
            <a:srgbClr val="4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090000"/>
        </a:solidFill>
        <a:ln w="9525" cap="flat" cmpd="sng" algn="ctr">
          <a:solidFill>
            <a:srgbClr val="4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3.xml"/><Relationship Id="rId3" Type="http://schemas.openxmlformats.org/officeDocument/2006/relationships/vmlDrawing" Target="../drawings/vmlDrawing1.vml"/><Relationship Id="rId7" Type="http://schemas.openxmlformats.org/officeDocument/2006/relationships/ctrlProp" Target="../ctrlProps/ctrlProp2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1.xml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7" Type="http://schemas.openxmlformats.org/officeDocument/2006/relationships/ctrlProp" Target="../ctrlProps/ctrlProp5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6" Type="http://schemas.openxmlformats.org/officeDocument/2006/relationships/ctrlProp" Target="../ctrlProps/ctrlProp4.xml"/><Relationship Id="rId5" Type="http://schemas.openxmlformats.org/officeDocument/2006/relationships/image" Target="../media/image2.emf"/><Relationship Id="rId4" Type="http://schemas.openxmlformats.org/officeDocument/2006/relationships/oleObject" Target="../embeddings/oleObject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4" Type="http://schemas.openxmlformats.org/officeDocument/2006/relationships/ctrlProp" Target="../ctrlProps/ctrlProp6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3">
    <tabColor indexed="10"/>
  </sheetPr>
  <dimension ref="A1:M19"/>
  <sheetViews>
    <sheetView workbookViewId="0">
      <selection activeCell="G9" sqref="G9"/>
    </sheetView>
  </sheetViews>
  <sheetFormatPr defaultColWidth="9.1328125" defaultRowHeight="12.75"/>
  <cols>
    <col min="1" max="1" width="4.6640625" style="3" customWidth="1"/>
    <col min="2" max="2" width="34.1328125" style="3" customWidth="1"/>
    <col min="3" max="3" width="30.1328125" style="3" customWidth="1"/>
    <col min="4" max="4" width="7.53125" style="3" customWidth="1"/>
    <col min="5" max="5" width="50.33203125" style="3" customWidth="1"/>
    <col min="6" max="6" width="6.86328125" style="3" customWidth="1"/>
    <col min="7" max="7" width="13.6640625" style="3" customWidth="1"/>
    <col min="8" max="8" width="2.86328125" style="3" customWidth="1"/>
    <col min="9" max="16384" width="9.1328125" style="3"/>
  </cols>
  <sheetData>
    <row r="1" spans="1:13" ht="31.5" customHeight="1">
      <c r="A1" s="63"/>
      <c r="B1" s="64"/>
      <c r="C1" s="65"/>
      <c r="D1" s="65"/>
      <c r="E1" s="65"/>
      <c r="F1" s="66"/>
      <c r="G1" s="48"/>
      <c r="H1" s="48"/>
      <c r="I1" s="48"/>
      <c r="J1" s="48"/>
      <c r="K1" s="48"/>
      <c r="L1" s="48"/>
      <c r="M1" s="67"/>
    </row>
    <row r="2" spans="1:13" ht="27" customHeight="1" thickBot="1">
      <c r="A2" s="48"/>
      <c r="B2" s="48"/>
      <c r="C2" s="49"/>
      <c r="D2" s="48"/>
      <c r="E2" s="48"/>
      <c r="F2" s="48"/>
      <c r="G2" s="48"/>
      <c r="H2" s="48"/>
      <c r="I2" s="48"/>
      <c r="J2" s="48"/>
      <c r="K2" s="48"/>
      <c r="L2" s="48"/>
    </row>
    <row r="3" spans="1:13" ht="27" customHeight="1" thickTop="1">
      <c r="A3" s="48"/>
      <c r="B3" s="50" t="s">
        <v>10</v>
      </c>
      <c r="C3" s="51" t="s">
        <v>125</v>
      </c>
      <c r="D3" s="48"/>
      <c r="E3" s="52"/>
      <c r="F3" s="48"/>
      <c r="G3" s="48"/>
      <c r="H3" s="48"/>
      <c r="I3" s="48"/>
      <c r="J3" s="48"/>
      <c r="K3" s="48"/>
      <c r="L3" s="48"/>
    </row>
    <row r="4" spans="1:13" ht="27" customHeight="1">
      <c r="A4" s="48"/>
      <c r="B4" s="50" t="s">
        <v>12</v>
      </c>
      <c r="C4" s="53">
        <v>46054</v>
      </c>
      <c r="D4" s="54"/>
      <c r="E4" s="52"/>
      <c r="F4" s="48"/>
      <c r="G4" s="48"/>
      <c r="H4" s="48"/>
      <c r="I4" s="48"/>
      <c r="J4" s="48"/>
      <c r="K4" s="48"/>
      <c r="L4" s="48"/>
    </row>
    <row r="5" spans="1:13" ht="27" customHeight="1">
      <c r="A5" s="48"/>
      <c r="B5" s="50" t="s">
        <v>11</v>
      </c>
      <c r="C5" s="53">
        <v>46142</v>
      </c>
      <c r="D5" s="54"/>
      <c r="E5" s="52"/>
      <c r="F5" s="48"/>
      <c r="G5" s="48"/>
      <c r="H5" s="48"/>
      <c r="I5" s="48"/>
      <c r="J5" s="48"/>
      <c r="K5" s="48"/>
      <c r="L5" s="48"/>
    </row>
    <row r="6" spans="1:13" ht="27" customHeight="1">
      <c r="A6" s="48"/>
      <c r="B6" s="50" t="s">
        <v>46</v>
      </c>
      <c r="C6" s="55" t="s">
        <v>126</v>
      </c>
      <c r="D6" s="52"/>
      <c r="E6" s="52"/>
      <c r="F6" s="48"/>
      <c r="G6" s="48"/>
      <c r="H6" s="48"/>
      <c r="I6" s="48"/>
      <c r="J6" s="48"/>
      <c r="K6" s="48"/>
      <c r="L6" s="48"/>
    </row>
    <row r="7" spans="1:13" ht="27" customHeight="1">
      <c r="A7" s="48"/>
      <c r="B7" s="56" t="s">
        <v>3</v>
      </c>
      <c r="C7" s="57"/>
      <c r="D7" s="48"/>
      <c r="E7" s="52"/>
      <c r="F7" s="48"/>
      <c r="G7" s="48"/>
      <c r="H7" s="48"/>
      <c r="I7" s="48"/>
      <c r="J7" s="48"/>
      <c r="K7" s="48"/>
      <c r="L7" s="48"/>
    </row>
    <row r="8" spans="1:13" ht="27" customHeight="1">
      <c r="A8" s="48"/>
      <c r="B8" s="56" t="s">
        <v>6</v>
      </c>
      <c r="C8" s="58"/>
      <c r="D8" s="48"/>
      <c r="E8" s="52"/>
      <c r="F8" s="48"/>
      <c r="G8" s="48"/>
      <c r="H8" s="48"/>
      <c r="I8" s="48"/>
      <c r="J8" s="48"/>
      <c r="K8" s="48"/>
      <c r="L8" s="48"/>
    </row>
    <row r="9" spans="1:13" ht="27" customHeight="1">
      <c r="A9" s="48"/>
      <c r="B9" s="56" t="s">
        <v>7</v>
      </c>
      <c r="C9" s="59"/>
      <c r="D9" s="48"/>
      <c r="E9" s="52"/>
      <c r="F9" s="48"/>
      <c r="G9" s="48"/>
      <c r="H9" s="48"/>
      <c r="I9" s="48"/>
      <c r="J9" s="48"/>
      <c r="K9" s="48"/>
      <c r="L9" s="48"/>
    </row>
    <row r="10" spans="1:13" ht="27" customHeight="1" thickBot="1">
      <c r="A10" s="48"/>
      <c r="B10" s="56" t="s">
        <v>9</v>
      </c>
      <c r="C10" s="60"/>
      <c r="D10" s="48"/>
      <c r="E10" s="52"/>
      <c r="F10" s="48"/>
      <c r="G10" s="48"/>
      <c r="H10" s="48"/>
      <c r="I10" s="48"/>
      <c r="J10" s="48"/>
      <c r="K10" s="48"/>
      <c r="L10" s="48"/>
    </row>
    <row r="11" spans="1:13" ht="27" customHeight="1" thickTop="1">
      <c r="A11" s="48"/>
      <c r="B11" s="61"/>
      <c r="C11" s="62"/>
      <c r="D11" s="48"/>
      <c r="E11" s="52"/>
      <c r="F11" s="48"/>
      <c r="G11" s="48"/>
      <c r="H11" s="48"/>
      <c r="I11" s="48"/>
      <c r="J11" s="48"/>
      <c r="K11" s="48"/>
      <c r="L11" s="48"/>
    </row>
    <row r="12" spans="1:13" ht="27" customHeight="1">
      <c r="A12" s="48"/>
      <c r="B12" s="52"/>
      <c r="C12" s="52"/>
      <c r="D12" s="48"/>
      <c r="E12" s="52"/>
      <c r="F12" s="123"/>
      <c r="G12" s="124"/>
      <c r="H12" s="48"/>
      <c r="I12" s="48"/>
      <c r="J12" s="48"/>
      <c r="K12" s="48"/>
      <c r="L12" s="48"/>
    </row>
    <row r="13" spans="1:13" ht="27" customHeight="1">
      <c r="A13" s="48"/>
      <c r="B13" s="52"/>
      <c r="C13" s="52"/>
      <c r="D13" s="48"/>
      <c r="E13" s="52"/>
      <c r="F13" s="124"/>
      <c r="G13" s="124"/>
      <c r="H13" s="48"/>
      <c r="I13" s="48"/>
      <c r="J13" s="48"/>
      <c r="K13" s="48"/>
      <c r="L13" s="48"/>
    </row>
    <row r="14" spans="1:13" ht="27" customHeight="1">
      <c r="A14" s="48"/>
      <c r="B14" s="52"/>
      <c r="C14" s="52"/>
      <c r="D14" s="48"/>
      <c r="E14" s="52"/>
      <c r="F14" s="48"/>
      <c r="G14" s="48"/>
      <c r="H14" s="48"/>
      <c r="I14" s="48"/>
      <c r="J14" s="48"/>
      <c r="K14" s="48"/>
      <c r="L14" s="48"/>
    </row>
    <row r="15" spans="1:13" ht="27" customHeight="1">
      <c r="A15" s="48"/>
      <c r="B15" s="52"/>
      <c r="C15" s="52"/>
      <c r="D15" s="48"/>
      <c r="E15" s="48"/>
      <c r="F15" s="48"/>
      <c r="G15" s="48"/>
      <c r="H15" s="48"/>
      <c r="I15" s="48"/>
      <c r="J15" s="48"/>
      <c r="K15" s="48"/>
      <c r="L15" s="48"/>
    </row>
    <row r="16" spans="1:13" ht="27" customHeight="1">
      <c r="A16" s="48"/>
      <c r="B16" s="48"/>
      <c r="C16" s="48"/>
      <c r="D16" s="48"/>
      <c r="E16" s="48"/>
      <c r="F16" s="48"/>
      <c r="G16" s="48"/>
      <c r="H16" s="48"/>
      <c r="I16" s="48"/>
      <c r="J16" s="48"/>
      <c r="K16" s="48"/>
      <c r="L16" s="48"/>
    </row>
    <row r="17" spans="1:12" ht="27" customHeight="1">
      <c r="A17" s="48"/>
      <c r="B17" s="48"/>
      <c r="C17" s="48"/>
      <c r="D17" s="48"/>
      <c r="E17" s="48"/>
      <c r="F17" s="48"/>
      <c r="G17" s="48"/>
      <c r="H17" s="48"/>
      <c r="I17" s="48"/>
      <c r="J17" s="48"/>
      <c r="K17" s="48"/>
      <c r="L17" s="48"/>
    </row>
    <row r="18" spans="1:12" ht="27" customHeight="1">
      <c r="A18" s="48"/>
      <c r="B18" s="48"/>
      <c r="C18" s="48"/>
      <c r="D18" s="48"/>
      <c r="E18" s="48"/>
      <c r="F18" s="48"/>
      <c r="G18" s="48"/>
      <c r="H18" s="48"/>
      <c r="I18" s="48"/>
      <c r="J18" s="48"/>
      <c r="K18" s="48"/>
      <c r="L18" s="48"/>
    </row>
    <row r="19" spans="1:12" ht="27" customHeight="1">
      <c r="A19" s="48"/>
      <c r="B19" s="48"/>
      <c r="C19" s="48"/>
      <c r="D19" s="48"/>
      <c r="E19" s="48"/>
      <c r="F19" s="48"/>
      <c r="G19" s="48"/>
      <c r="H19" s="48"/>
      <c r="I19" s="48"/>
      <c r="J19" s="48"/>
      <c r="K19" s="48"/>
      <c r="L19" s="48"/>
    </row>
  </sheetData>
  <protectedRanges>
    <protectedRange sqref="C10" name="Диапазон8"/>
    <protectedRange sqref="C9" name="Диапазон7"/>
    <protectedRange sqref="C8" name="Диапазон6"/>
    <protectedRange sqref="C7" name="Диапазон5"/>
    <protectedRange sqref="C6" name="Диапазон4"/>
    <protectedRange sqref="C5" name="Диапазон3"/>
    <protectedRange sqref="C4" name="Диапазон2"/>
    <protectedRange sqref="C3" name="Диапазон1"/>
  </protectedRanges>
  <mergeCells count="1">
    <mergeCell ref="F12:G13"/>
  </mergeCells>
  <phoneticPr fontId="20" type="noConversion"/>
  <pageMargins left="0.75" right="0.75" top="1" bottom="1" header="0.5" footer="0.5"/>
  <pageSetup paperSize="8" orientation="landscape" horizontalDpi="300" verticalDpi="300" r:id="rId1"/>
  <headerFooter alignWithMargins="0"/>
  <drawing r:id="rId2"/>
  <legacyDrawing r:id="rId3"/>
  <oleObjects>
    <mc:AlternateContent xmlns:mc="http://schemas.openxmlformats.org/markup-compatibility/2006">
      <mc:Choice Requires="x14">
        <oleObject shapeId="43036" r:id="rId4">
          <objectPr defaultSize="0" autoPict="0" r:id="rId5">
            <anchor moveWithCells="1" sizeWithCells="1">
              <from>
                <xdr:col>4</xdr:col>
                <xdr:colOff>238125</xdr:colOff>
                <xdr:row>2</xdr:row>
                <xdr:rowOff>90488</xdr:rowOff>
              </from>
              <to>
                <xdr:col>4</xdr:col>
                <xdr:colOff>3443288</xdr:colOff>
                <xdr:row>15</xdr:row>
                <xdr:rowOff>85725</xdr:rowOff>
              </to>
            </anchor>
          </objectPr>
        </oleObject>
      </mc:Choice>
      <mc:Fallback>
        <oleObject shapeId="43036" r:id="rId4"/>
      </mc:Fallback>
    </mc:AlternateContent>
  </oleObjects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3029" r:id="rId6" name="Group Box 21">
              <controlPr defaultSize="0" autoFill="0" autoPict="0">
                <anchor moveWithCells="1" sizeWithCells="1">
                  <from>
                    <xdr:col>3</xdr:col>
                    <xdr:colOff>357188</xdr:colOff>
                    <xdr:row>1</xdr:row>
                    <xdr:rowOff>157163</xdr:rowOff>
                  </from>
                  <to>
                    <xdr:col>5</xdr:col>
                    <xdr:colOff>176213</xdr:colOff>
                    <xdr:row>15</xdr:row>
                    <xdr:rowOff>328613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030" r:id="rId7" name="Group Box 22">
              <controlPr defaultSize="0" autoFill="0" autoPict="0">
                <anchor moveWithCells="1">
                  <from>
                    <xdr:col>0</xdr:col>
                    <xdr:colOff>157163</xdr:colOff>
                    <xdr:row>10</xdr:row>
                    <xdr:rowOff>280988</xdr:rowOff>
                  </from>
                  <to>
                    <xdr:col>3</xdr:col>
                    <xdr:colOff>204788</xdr:colOff>
                    <xdr:row>15</xdr:row>
                    <xdr:rowOff>314325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031" r:id="rId8" name="Group Box 23">
              <controlPr defaultSize="0" autoFill="0" autoPict="0">
                <anchor moveWithCells="1">
                  <from>
                    <xdr:col>0</xdr:col>
                    <xdr:colOff>157163</xdr:colOff>
                    <xdr:row>1</xdr:row>
                    <xdr:rowOff>157163</xdr:rowOff>
                  </from>
                  <to>
                    <xdr:col>3</xdr:col>
                    <xdr:colOff>204788</xdr:colOff>
                    <xdr:row>10</xdr:row>
                    <xdr:rowOff>157163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1">
    <tabColor indexed="12"/>
  </sheetPr>
  <dimension ref="A1:O24"/>
  <sheetViews>
    <sheetView workbookViewId="0">
      <selection activeCell="B7" sqref="B7"/>
    </sheetView>
  </sheetViews>
  <sheetFormatPr defaultColWidth="9.1328125" defaultRowHeight="12.75"/>
  <cols>
    <col min="1" max="1" width="4.6640625" style="2" customWidth="1"/>
    <col min="2" max="2" width="51.6640625" style="2" customWidth="1"/>
    <col min="3" max="3" width="15.6640625" style="2" customWidth="1"/>
    <col min="4" max="4" width="20.6640625" style="2" customWidth="1"/>
    <col min="5" max="5" width="5.6640625" style="2" customWidth="1"/>
    <col min="6" max="7" width="10.6640625" style="2" customWidth="1"/>
    <col min="8" max="8" width="2.6640625" style="2" customWidth="1"/>
    <col min="9" max="16384" width="9.1328125" style="2"/>
  </cols>
  <sheetData>
    <row r="1" spans="1:15" ht="31.5" customHeight="1">
      <c r="A1" s="68">
        <v>0.15</v>
      </c>
      <c r="B1" s="69"/>
      <c r="C1" s="46"/>
      <c r="D1" s="47"/>
      <c r="E1" s="47"/>
      <c r="F1" s="47"/>
      <c r="G1" s="47"/>
      <c r="H1" s="47"/>
      <c r="I1" s="47"/>
      <c r="J1" s="47"/>
      <c r="K1" s="47"/>
      <c r="L1" s="47"/>
      <c r="M1" s="47"/>
      <c r="N1" s="47"/>
      <c r="O1" s="47"/>
    </row>
    <row r="2" spans="1:15" ht="27" customHeight="1" thickBot="1">
      <c r="A2" s="70"/>
      <c r="B2" s="70"/>
      <c r="C2" s="71"/>
      <c r="D2" s="70"/>
      <c r="E2" s="70"/>
      <c r="F2" s="131"/>
      <c r="G2" s="131"/>
      <c r="H2" s="70"/>
      <c r="I2" s="70"/>
      <c r="J2" s="70"/>
      <c r="K2" s="70"/>
      <c r="L2" s="70"/>
      <c r="M2" s="70"/>
      <c r="N2" s="70"/>
      <c r="O2" s="70"/>
    </row>
    <row r="3" spans="1:15" ht="30" customHeight="1" thickTop="1" thickBot="1">
      <c r="A3" s="70"/>
      <c r="B3" s="82" t="s">
        <v>12</v>
      </c>
      <c r="C3" s="125">
        <f>Menu!C4</f>
        <v>46054</v>
      </c>
      <c r="D3" s="126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</row>
    <row r="4" spans="1:15" ht="30" customHeight="1" thickTop="1" thickBot="1">
      <c r="A4" s="70"/>
      <c r="B4" s="82" t="s">
        <v>0</v>
      </c>
      <c r="C4" s="127">
        <f ca="1">TODAY()</f>
        <v>46056</v>
      </c>
      <c r="D4" s="128"/>
      <c r="E4" s="70"/>
      <c r="F4" s="70"/>
      <c r="G4" s="70"/>
      <c r="H4" s="70"/>
      <c r="I4" s="70"/>
      <c r="J4" s="70"/>
      <c r="K4" s="70"/>
      <c r="L4" s="70"/>
      <c r="M4" s="70"/>
      <c r="N4" s="70"/>
      <c r="O4" s="70"/>
    </row>
    <row r="5" spans="1:15" ht="30" customHeight="1" thickTop="1" thickBot="1">
      <c r="A5" s="70"/>
      <c r="B5" s="82" t="s">
        <v>11</v>
      </c>
      <c r="C5" s="129">
        <f>Menu!C5</f>
        <v>46142</v>
      </c>
      <c r="D5" s="130"/>
      <c r="E5" s="70"/>
      <c r="F5" s="70"/>
      <c r="G5" s="70"/>
      <c r="H5" s="70"/>
      <c r="I5" s="70"/>
      <c r="J5" s="70"/>
      <c r="K5" s="70"/>
      <c r="L5" s="70"/>
      <c r="M5" s="70"/>
      <c r="N5" s="70"/>
      <c r="O5" s="70"/>
    </row>
    <row r="6" spans="1:15" ht="30" customHeight="1" thickTop="1" thickBot="1">
      <c r="A6" s="70"/>
      <c r="B6" s="83" t="s">
        <v>13</v>
      </c>
      <c r="C6" s="72">
        <f ca="1">C4-C3+1</f>
        <v>3</v>
      </c>
      <c r="D6" s="73">
        <f ca="1">C6/F7</f>
        <v>3.3707865168539325E-2</v>
      </c>
      <c r="E6" s="70"/>
      <c r="F6" s="71"/>
      <c r="G6" s="71"/>
      <c r="H6" s="70"/>
      <c r="I6" s="70"/>
      <c r="J6" s="70"/>
      <c r="K6" s="70"/>
      <c r="L6" s="70"/>
      <c r="M6" s="70"/>
      <c r="N6" s="70"/>
      <c r="O6" s="70"/>
    </row>
    <row r="7" spans="1:15" ht="30" customHeight="1" thickTop="1" thickBot="1">
      <c r="A7" s="70"/>
      <c r="B7" s="83" t="s">
        <v>1</v>
      </c>
      <c r="C7" s="74">
        <f ca="1">C5-C4</f>
        <v>86</v>
      </c>
      <c r="D7" s="75">
        <f ca="1">C7/F7</f>
        <v>0.9662921348314607</v>
      </c>
      <c r="E7" s="76"/>
      <c r="F7" s="77">
        <f ca="1">C6+C7</f>
        <v>89</v>
      </c>
      <c r="G7" s="78" t="s">
        <v>2</v>
      </c>
      <c r="H7" s="71"/>
      <c r="I7" s="70"/>
      <c r="J7" s="70"/>
      <c r="K7" s="70"/>
      <c r="L7" s="70"/>
      <c r="M7" s="70"/>
      <c r="N7" s="70"/>
      <c r="O7" s="70"/>
    </row>
    <row r="8" spans="1:15" ht="27" customHeight="1" thickTop="1">
      <c r="A8" s="70"/>
      <c r="B8" s="79"/>
      <c r="C8" s="80"/>
      <c r="D8" s="70"/>
      <c r="E8" s="70"/>
      <c r="F8" s="71"/>
      <c r="G8" s="71"/>
      <c r="H8" s="70"/>
      <c r="I8" s="70"/>
      <c r="J8" s="70"/>
      <c r="K8" s="70"/>
      <c r="L8" s="70"/>
      <c r="M8" s="70"/>
      <c r="N8" s="70"/>
      <c r="O8" s="70"/>
    </row>
    <row r="9" spans="1:15" ht="27" customHeight="1">
      <c r="A9" s="70"/>
      <c r="B9" s="70"/>
      <c r="C9" s="70"/>
      <c r="D9" s="70"/>
      <c r="E9" s="81"/>
      <c r="F9" s="70"/>
      <c r="G9" s="70"/>
      <c r="H9" s="70"/>
      <c r="I9" s="70"/>
      <c r="J9" s="70"/>
      <c r="K9" s="70"/>
      <c r="L9" s="70"/>
      <c r="M9" s="70"/>
      <c r="N9" s="70"/>
      <c r="O9" s="70"/>
    </row>
    <row r="10" spans="1:15" ht="27" customHeight="1">
      <c r="A10" s="70"/>
      <c r="B10" s="70"/>
      <c r="C10" s="70"/>
      <c r="D10" s="70"/>
      <c r="E10" s="70"/>
      <c r="F10" s="70"/>
      <c r="G10" s="70"/>
      <c r="H10" s="70"/>
      <c r="I10" s="70"/>
      <c r="J10" s="70"/>
      <c r="K10" s="70"/>
      <c r="L10" s="70"/>
      <c r="M10" s="70"/>
      <c r="N10" s="70"/>
      <c r="O10" s="70"/>
    </row>
    <row r="11" spans="1:15" ht="27" customHeight="1">
      <c r="A11" s="70"/>
      <c r="B11" s="70"/>
      <c r="C11" s="70"/>
      <c r="D11" s="70"/>
      <c r="E11" s="70"/>
      <c r="F11" s="70"/>
      <c r="G11" s="70"/>
      <c r="H11" s="70"/>
      <c r="I11" s="70"/>
      <c r="J11" s="70"/>
      <c r="K11" s="70"/>
      <c r="L11" s="70"/>
      <c r="M11" s="70"/>
      <c r="N11" s="70"/>
      <c r="O11" s="70"/>
    </row>
    <row r="12" spans="1:15" ht="15" customHeight="1">
      <c r="A12" s="70"/>
      <c r="B12" s="70"/>
      <c r="C12" s="70"/>
      <c r="D12" s="70"/>
      <c r="E12" s="70"/>
      <c r="F12" s="70"/>
      <c r="G12" s="70"/>
      <c r="H12" s="70"/>
      <c r="I12" s="70"/>
      <c r="J12" s="70"/>
      <c r="K12" s="70"/>
      <c r="L12" s="70"/>
      <c r="M12" s="70"/>
      <c r="N12" s="70"/>
      <c r="O12" s="70"/>
    </row>
    <row r="13" spans="1:15" ht="13.15">
      <c r="A13" s="70"/>
      <c r="B13" s="70"/>
      <c r="C13" s="70"/>
      <c r="D13" s="70"/>
      <c r="E13" s="70"/>
      <c r="F13" s="70"/>
      <c r="G13" s="70"/>
      <c r="H13" s="70"/>
      <c r="I13" s="70"/>
      <c r="J13" s="70"/>
      <c r="K13" s="70"/>
      <c r="L13" s="70"/>
      <c r="M13" s="70"/>
      <c r="N13" s="70"/>
      <c r="O13" s="70"/>
    </row>
    <row r="14" spans="1:15" ht="13.15">
      <c r="A14" s="70"/>
      <c r="B14" s="70"/>
      <c r="C14" s="70"/>
      <c r="D14" s="70"/>
      <c r="E14" s="70"/>
      <c r="F14" s="70"/>
      <c r="G14" s="70"/>
      <c r="H14" s="70"/>
      <c r="I14" s="70"/>
      <c r="J14" s="70"/>
      <c r="K14" s="70"/>
      <c r="L14" s="70"/>
      <c r="M14" s="70"/>
      <c r="N14" s="70"/>
      <c r="O14" s="70"/>
    </row>
    <row r="15" spans="1:15" ht="13.15">
      <c r="A15" s="70"/>
      <c r="B15" s="70"/>
      <c r="C15" s="70"/>
      <c r="D15" s="70"/>
      <c r="E15" s="70"/>
      <c r="F15" s="70"/>
      <c r="G15" s="70"/>
      <c r="H15" s="70"/>
      <c r="I15" s="70"/>
      <c r="J15" s="70"/>
      <c r="K15" s="70"/>
      <c r="L15" s="70"/>
      <c r="M15" s="70"/>
      <c r="N15" s="70"/>
      <c r="O15" s="70"/>
    </row>
    <row r="16" spans="1:15" ht="13.15">
      <c r="A16" s="70"/>
      <c r="B16" s="70"/>
      <c r="C16" s="70"/>
      <c r="D16" s="70"/>
      <c r="E16" s="70"/>
      <c r="F16" s="70"/>
      <c r="G16" s="70"/>
      <c r="H16" s="70"/>
      <c r="I16" s="70"/>
      <c r="J16" s="70"/>
      <c r="K16" s="70"/>
      <c r="L16" s="70"/>
      <c r="M16" s="70"/>
      <c r="N16" s="70"/>
      <c r="O16" s="70"/>
    </row>
    <row r="17" spans="1:15" ht="13.15">
      <c r="A17" s="70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0"/>
    </row>
    <row r="18" spans="1:15" ht="13.15">
      <c r="A18" s="70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0"/>
    </row>
    <row r="19" spans="1:15" ht="13.15">
      <c r="A19" s="70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0"/>
    </row>
    <row r="20" spans="1:15" ht="13.15">
      <c r="A20" s="70"/>
      <c r="B20" s="70"/>
      <c r="C20" s="70"/>
      <c r="D20" s="70"/>
      <c r="E20" s="70"/>
      <c r="F20" s="70"/>
      <c r="G20" s="70"/>
      <c r="H20" s="70"/>
      <c r="I20" s="70"/>
      <c r="J20" s="70"/>
      <c r="K20" s="70"/>
      <c r="L20" s="70"/>
      <c r="M20" s="70"/>
      <c r="N20" s="70"/>
      <c r="O20" s="70"/>
    </row>
    <row r="21" spans="1:15" ht="13.15">
      <c r="A21" s="70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0"/>
    </row>
    <row r="22" spans="1:15" ht="13.15">
      <c r="A22" s="70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0"/>
    </row>
    <row r="23" spans="1:15" ht="13.15">
      <c r="A23" s="70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0"/>
    </row>
    <row r="24" spans="1:15" ht="13.15">
      <c r="A24" s="70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0"/>
    </row>
  </sheetData>
  <mergeCells count="4">
    <mergeCell ref="C3:D3"/>
    <mergeCell ref="C4:D4"/>
    <mergeCell ref="C5:D5"/>
    <mergeCell ref="F2:G2"/>
  </mergeCells>
  <phoneticPr fontId="20" type="noConversion"/>
  <pageMargins left="0.75" right="0.75" top="1" bottom="1" header="0.5" footer="0.5"/>
  <pageSetup paperSize="8" orientation="landscape" horizontalDpi="300" verticalDpi="300" r:id="rId1"/>
  <headerFooter alignWithMargins="0"/>
  <drawing r:id="rId2"/>
  <legacyDrawing r:id="rId3"/>
  <oleObjects>
    <mc:AlternateContent xmlns:mc="http://schemas.openxmlformats.org/markup-compatibility/2006">
      <mc:Choice Requires="x14">
        <oleObject shapeId="1118" r:id="rId4">
          <objectPr defaultSize="0" autoPict="0" r:id="rId5">
            <anchor moveWithCells="1" sizeWithCells="1">
              <from>
                <xdr:col>5</xdr:col>
                <xdr:colOff>333375</xdr:colOff>
                <xdr:row>1</xdr:row>
                <xdr:rowOff>280988</xdr:rowOff>
              </from>
              <to>
                <xdr:col>6</xdr:col>
                <xdr:colOff>404813</xdr:colOff>
                <xdr:row>5</xdr:row>
                <xdr:rowOff>371475</xdr:rowOff>
              </to>
            </anchor>
          </objectPr>
        </oleObject>
      </mc:Choice>
      <mc:Fallback>
        <oleObject shapeId="1118" r:id="rId4"/>
      </mc:Fallback>
    </mc:AlternateContent>
  </oleObjects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107" r:id="rId6" name="Group Box 83">
              <controlPr defaultSize="0" autoFill="0" autoPict="0">
                <anchor moveWithCells="1">
                  <from>
                    <xdr:col>0</xdr:col>
                    <xdr:colOff>85725</xdr:colOff>
                    <xdr:row>1</xdr:row>
                    <xdr:rowOff>200025</xdr:rowOff>
                  </from>
                  <to>
                    <xdr:col>4</xdr:col>
                    <xdr:colOff>133350</xdr:colOff>
                    <xdr:row>7</xdr:row>
                    <xdr:rowOff>123825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8" r:id="rId7" name="Group Box 84">
              <controlPr defaultSize="0" autoFill="0" autoPict="0">
                <anchor moveWithCells="1">
                  <from>
                    <xdr:col>4</xdr:col>
                    <xdr:colOff>214313</xdr:colOff>
                    <xdr:row>1</xdr:row>
                    <xdr:rowOff>200025</xdr:rowOff>
                  </from>
                  <to>
                    <xdr:col>8</xdr:col>
                    <xdr:colOff>0</xdr:colOff>
                    <xdr:row>7</xdr:row>
                    <xdr:rowOff>123825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2">
    <tabColor indexed="17"/>
  </sheetPr>
  <dimension ref="A1:O36"/>
  <sheetViews>
    <sheetView workbookViewId="0">
      <selection activeCell="B4" sqref="B4"/>
    </sheetView>
  </sheetViews>
  <sheetFormatPr defaultColWidth="9.1328125" defaultRowHeight="12.75"/>
  <cols>
    <col min="1" max="1" width="4.6640625" style="2" customWidth="1"/>
    <col min="2" max="2" width="38.6640625" style="2" customWidth="1"/>
    <col min="3" max="3" width="17.6640625" style="2" customWidth="1"/>
    <col min="4" max="4" width="10.6640625" style="2" customWidth="1"/>
    <col min="5" max="5" width="17.6640625" style="2" customWidth="1"/>
    <col min="6" max="7" width="10.6640625" style="2" customWidth="1"/>
    <col min="8" max="16384" width="9.1328125" style="2"/>
  </cols>
  <sheetData>
    <row r="1" spans="1:15" ht="31.5" customHeight="1">
      <c r="A1" s="84"/>
      <c r="B1" s="69"/>
      <c r="C1" s="46"/>
      <c r="D1" s="47"/>
      <c r="E1" s="47"/>
      <c r="F1" s="47"/>
      <c r="G1" s="47"/>
      <c r="H1" s="47"/>
      <c r="I1" s="47"/>
      <c r="J1" s="47"/>
      <c r="K1" s="47"/>
      <c r="L1" s="47"/>
      <c r="M1" s="47"/>
      <c r="N1" s="47"/>
      <c r="O1" s="70"/>
    </row>
    <row r="2" spans="1:15" ht="27" customHeight="1" thickBot="1">
      <c r="A2" s="70"/>
      <c r="B2" s="70"/>
      <c r="C2" s="71"/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</row>
    <row r="3" spans="1:15" ht="30" customHeight="1" thickTop="1" thickBot="1">
      <c r="A3" s="70"/>
      <c r="B3" s="82" t="s">
        <v>3</v>
      </c>
      <c r="C3" s="85">
        <f>Menu!C7</f>
        <v>0</v>
      </c>
      <c r="D3" s="86" t="s">
        <v>5</v>
      </c>
      <c r="E3" s="85">
        <f>C3*Menu!C10</f>
        <v>0</v>
      </c>
      <c r="F3" s="86" t="s">
        <v>130</v>
      </c>
      <c r="G3" s="70"/>
      <c r="H3" s="70"/>
      <c r="I3" s="70"/>
      <c r="J3" s="70"/>
      <c r="K3" s="70"/>
      <c r="L3" s="70"/>
      <c r="M3" s="70"/>
      <c r="N3" s="70"/>
      <c r="O3" s="70"/>
    </row>
    <row r="4" spans="1:15" ht="30" customHeight="1" thickTop="1" thickBot="1">
      <c r="A4" s="70"/>
      <c r="B4" s="82" t="s">
        <v>4</v>
      </c>
      <c r="C4" s="85">
        <f>C3/30.4</f>
        <v>0</v>
      </c>
      <c r="D4" s="86" t="s">
        <v>5</v>
      </c>
      <c r="E4" s="85">
        <f>C4*Menu!C10</f>
        <v>0</v>
      </c>
      <c r="F4" s="86" t="s">
        <v>130</v>
      </c>
      <c r="G4" s="70"/>
      <c r="H4" s="70"/>
      <c r="I4" s="70"/>
      <c r="J4" s="70"/>
      <c r="K4" s="70"/>
      <c r="L4" s="70"/>
      <c r="M4" s="70"/>
      <c r="N4" s="70"/>
      <c r="O4" s="70"/>
    </row>
    <row r="5" spans="1:15" ht="30" customHeight="1" thickTop="1" thickBot="1">
      <c r="A5" s="70"/>
      <c r="B5" s="97" t="s">
        <v>8</v>
      </c>
      <c r="C5" s="87">
        <f ca="1">C4*Contract!C6-C6-C7</f>
        <v>0</v>
      </c>
      <c r="D5" s="88" t="s">
        <v>5</v>
      </c>
      <c r="E5" s="87">
        <f ca="1">C5*Menu!C10</f>
        <v>0</v>
      </c>
      <c r="F5" s="88" t="s">
        <v>130</v>
      </c>
      <c r="G5" s="70"/>
      <c r="H5" s="70"/>
      <c r="I5" s="70"/>
      <c r="J5" s="70"/>
      <c r="K5" s="70"/>
      <c r="L5" s="70"/>
      <c r="M5" s="70"/>
      <c r="N5" s="70"/>
      <c r="O5" s="70"/>
    </row>
    <row r="6" spans="1:15" ht="30" customHeight="1" thickTop="1" thickBot="1">
      <c r="A6" s="70"/>
      <c r="B6" s="83" t="s">
        <v>6</v>
      </c>
      <c r="C6" s="89">
        <f>Menu!C8</f>
        <v>0</v>
      </c>
      <c r="D6" s="90" t="s">
        <v>5</v>
      </c>
      <c r="E6" s="89">
        <f>C6*Menu!C10</f>
        <v>0</v>
      </c>
      <c r="F6" s="90" t="s">
        <v>130</v>
      </c>
      <c r="G6" s="70"/>
      <c r="H6" s="70"/>
      <c r="I6" s="70"/>
      <c r="J6" s="70"/>
      <c r="K6" s="70"/>
      <c r="L6" s="70"/>
      <c r="M6" s="70"/>
      <c r="N6" s="70"/>
      <c r="O6" s="70"/>
    </row>
    <row r="7" spans="1:15" ht="30" customHeight="1" thickTop="1" thickBot="1">
      <c r="A7" s="70"/>
      <c r="B7" s="83" t="s">
        <v>7</v>
      </c>
      <c r="C7" s="91">
        <f>Menu!C9</f>
        <v>0</v>
      </c>
      <c r="D7" s="92" t="s">
        <v>5</v>
      </c>
      <c r="E7" s="91">
        <f>C7*Menu!C10</f>
        <v>0</v>
      </c>
      <c r="F7" s="92" t="s">
        <v>130</v>
      </c>
      <c r="G7" s="93"/>
      <c r="H7" s="71"/>
      <c r="I7" s="70"/>
      <c r="J7" s="70"/>
      <c r="K7" s="70"/>
      <c r="L7" s="70"/>
      <c r="M7" s="70"/>
      <c r="N7" s="70"/>
      <c r="O7" s="70"/>
    </row>
    <row r="8" spans="1:15" ht="20.25" customHeight="1" thickTop="1">
      <c r="A8" s="70"/>
      <c r="B8" s="79"/>
      <c r="C8" s="80"/>
      <c r="D8" s="70"/>
      <c r="E8" s="70"/>
      <c r="F8" s="71"/>
      <c r="G8" s="71"/>
      <c r="H8" s="70"/>
      <c r="I8" s="70"/>
      <c r="J8" s="70"/>
      <c r="K8" s="70"/>
      <c r="L8" s="70"/>
      <c r="M8" s="70"/>
      <c r="N8" s="70"/>
      <c r="O8" s="70"/>
    </row>
    <row r="9" spans="1:15" ht="30.75" customHeight="1">
      <c r="A9" s="70"/>
      <c r="B9" s="70"/>
      <c r="C9" s="70"/>
      <c r="D9" s="94"/>
      <c r="E9" s="95"/>
      <c r="F9" s="96"/>
      <c r="G9" s="70"/>
      <c r="H9" s="70"/>
      <c r="I9" s="70"/>
      <c r="J9" s="70"/>
      <c r="K9" s="70"/>
      <c r="L9" s="70"/>
      <c r="M9" s="70"/>
      <c r="N9" s="70"/>
      <c r="O9" s="70"/>
    </row>
    <row r="10" spans="1:15" ht="27" customHeight="1">
      <c r="A10" s="70"/>
      <c r="B10" s="70"/>
      <c r="C10" s="70"/>
      <c r="D10" s="70"/>
      <c r="E10" s="70"/>
      <c r="F10" s="70"/>
      <c r="G10" s="70"/>
      <c r="H10" s="70"/>
      <c r="I10" s="70"/>
      <c r="J10" s="70"/>
      <c r="K10" s="70"/>
      <c r="L10" s="70"/>
      <c r="M10" s="70"/>
      <c r="N10" s="70"/>
      <c r="O10" s="70"/>
    </row>
    <row r="11" spans="1:15" ht="27" customHeight="1">
      <c r="A11" s="70"/>
      <c r="B11" s="70"/>
      <c r="C11" s="70"/>
      <c r="D11" s="70"/>
      <c r="E11" s="70"/>
      <c r="F11" s="70"/>
      <c r="G11" s="70"/>
      <c r="H11" s="70"/>
      <c r="I11" s="70"/>
      <c r="J11" s="70"/>
      <c r="K11" s="70"/>
      <c r="L11" s="70"/>
      <c r="M11" s="70"/>
      <c r="N11" s="70"/>
      <c r="O11" s="70"/>
    </row>
    <row r="12" spans="1:15" ht="27" customHeight="1">
      <c r="A12" s="70"/>
      <c r="B12" s="70"/>
      <c r="C12" s="70"/>
      <c r="D12" s="70"/>
      <c r="E12" s="70"/>
      <c r="F12" s="70"/>
      <c r="G12" s="70"/>
      <c r="H12" s="70"/>
      <c r="I12" s="70"/>
      <c r="J12" s="70"/>
      <c r="K12" s="70"/>
      <c r="L12" s="70"/>
      <c r="M12" s="70"/>
      <c r="N12" s="70"/>
      <c r="O12" s="70"/>
    </row>
    <row r="13" spans="1:15" ht="13.15">
      <c r="A13" s="70"/>
      <c r="B13" s="70"/>
      <c r="C13" s="70"/>
      <c r="D13" s="70"/>
      <c r="E13" s="70"/>
      <c r="F13" s="70"/>
      <c r="G13" s="70"/>
      <c r="H13" s="70"/>
      <c r="I13" s="70"/>
      <c r="J13" s="70"/>
      <c r="K13" s="70"/>
      <c r="L13" s="70"/>
      <c r="M13" s="70"/>
      <c r="N13" s="70"/>
      <c r="O13" s="70"/>
    </row>
    <row r="14" spans="1:15" ht="13.15">
      <c r="A14" s="70"/>
      <c r="B14" s="70"/>
      <c r="C14" s="70"/>
      <c r="D14" s="70"/>
      <c r="E14" s="70"/>
      <c r="F14" s="70"/>
      <c r="G14" s="70"/>
      <c r="H14" s="70"/>
      <c r="I14" s="70"/>
      <c r="J14" s="70"/>
      <c r="K14" s="70"/>
      <c r="L14" s="70"/>
      <c r="M14" s="70"/>
      <c r="N14" s="70"/>
      <c r="O14" s="70"/>
    </row>
    <row r="15" spans="1:15" ht="13.15">
      <c r="A15" s="70"/>
      <c r="B15" s="70"/>
      <c r="C15" s="70"/>
      <c r="D15" s="70"/>
      <c r="E15" s="70"/>
      <c r="F15" s="70"/>
      <c r="G15" s="70"/>
      <c r="H15" s="70"/>
      <c r="I15" s="70"/>
      <c r="J15" s="70"/>
      <c r="K15" s="70"/>
      <c r="L15" s="70"/>
      <c r="M15" s="70"/>
      <c r="N15" s="70"/>
      <c r="O15" s="70"/>
    </row>
    <row r="16" spans="1:15" ht="13.15">
      <c r="A16" s="70"/>
      <c r="B16" s="70"/>
      <c r="C16" s="70"/>
      <c r="D16" s="70"/>
      <c r="E16" s="70"/>
      <c r="F16" s="70"/>
      <c r="G16" s="70"/>
      <c r="H16" s="70"/>
      <c r="I16" s="70"/>
      <c r="J16" s="70"/>
      <c r="K16" s="70"/>
      <c r="L16" s="70"/>
      <c r="M16" s="70"/>
      <c r="N16" s="70"/>
      <c r="O16" s="70"/>
    </row>
    <row r="17" spans="1:15" ht="13.15">
      <c r="A17" s="70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0"/>
    </row>
    <row r="18" spans="1:15" ht="13.15">
      <c r="A18" s="70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0"/>
    </row>
    <row r="19" spans="1:15" ht="13.15">
      <c r="A19" s="70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0"/>
    </row>
    <row r="20" spans="1:15" ht="13.15">
      <c r="A20" s="70"/>
      <c r="B20" s="70"/>
      <c r="C20" s="70"/>
      <c r="D20" s="70"/>
      <c r="E20" s="70"/>
      <c r="F20" s="70"/>
      <c r="G20" s="70"/>
      <c r="H20" s="70"/>
      <c r="I20" s="70"/>
      <c r="J20" s="70"/>
      <c r="K20" s="70"/>
      <c r="L20" s="70"/>
      <c r="M20" s="70"/>
      <c r="N20" s="70"/>
      <c r="O20" s="70"/>
    </row>
    <row r="21" spans="1:15" ht="13.15">
      <c r="A21" s="70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0"/>
    </row>
    <row r="22" spans="1:15" ht="13.15">
      <c r="A22" s="70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0"/>
    </row>
    <row r="23" spans="1:15" ht="13.15">
      <c r="A23" s="70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0"/>
    </row>
    <row r="24" spans="1:15" ht="13.15">
      <c r="A24" s="70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0"/>
    </row>
    <row r="25" spans="1:15" ht="13.15">
      <c r="A25" s="70"/>
      <c r="B25" s="70"/>
      <c r="C25" s="70"/>
      <c r="D25" s="70"/>
      <c r="E25" s="70"/>
      <c r="F25" s="70"/>
      <c r="G25" s="70"/>
      <c r="H25" s="70"/>
      <c r="I25" s="70"/>
      <c r="J25" s="70"/>
      <c r="K25" s="70"/>
      <c r="L25" s="70"/>
      <c r="M25" s="70"/>
      <c r="N25" s="70"/>
      <c r="O25" s="70"/>
    </row>
    <row r="26" spans="1:15" ht="13.15">
      <c r="A26" s="70"/>
      <c r="B26" s="70"/>
      <c r="C26" s="70"/>
      <c r="D26" s="70"/>
      <c r="E26" s="70"/>
      <c r="F26" s="70"/>
      <c r="G26" s="70"/>
      <c r="H26" s="70"/>
      <c r="I26" s="70"/>
      <c r="J26" s="70"/>
      <c r="K26" s="70"/>
      <c r="L26" s="70"/>
      <c r="M26" s="70"/>
      <c r="N26" s="70"/>
      <c r="O26" s="70"/>
    </row>
    <row r="27" spans="1:15" ht="13.15">
      <c r="A27" s="70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0"/>
    </row>
    <row r="28" spans="1:15" ht="13.15">
      <c r="A28" s="70"/>
      <c r="B28" s="70"/>
      <c r="C28" s="70"/>
      <c r="D28" s="70"/>
      <c r="E28" s="70"/>
      <c r="F28" s="70"/>
      <c r="G28" s="70"/>
      <c r="H28" s="70"/>
      <c r="I28" s="70"/>
      <c r="J28" s="70"/>
      <c r="K28" s="70"/>
      <c r="L28" s="70"/>
      <c r="M28" s="70"/>
      <c r="N28" s="70"/>
      <c r="O28" s="70"/>
    </row>
    <row r="29" spans="1:15" ht="13.15">
      <c r="A29" s="70"/>
      <c r="B29" s="70"/>
      <c r="C29" s="70"/>
      <c r="D29" s="70"/>
      <c r="E29" s="70"/>
      <c r="F29" s="70"/>
      <c r="G29" s="70"/>
      <c r="H29" s="70"/>
      <c r="I29" s="70"/>
      <c r="J29" s="70"/>
      <c r="K29" s="70"/>
      <c r="L29" s="70"/>
      <c r="M29" s="70"/>
      <c r="N29" s="70"/>
      <c r="O29" s="70"/>
    </row>
    <row r="30" spans="1:15" ht="13.15">
      <c r="A30" s="70"/>
      <c r="B30" s="70"/>
      <c r="C30" s="70"/>
      <c r="D30" s="70"/>
      <c r="E30" s="70"/>
      <c r="F30" s="70"/>
      <c r="G30" s="70"/>
      <c r="H30" s="70"/>
      <c r="I30" s="70"/>
      <c r="J30" s="70"/>
      <c r="K30" s="70"/>
      <c r="L30" s="70"/>
      <c r="M30" s="70"/>
      <c r="N30" s="70"/>
      <c r="O30" s="70"/>
    </row>
    <row r="31" spans="1:15" ht="13.15">
      <c r="A31" s="70"/>
      <c r="B31" s="70"/>
      <c r="C31" s="70"/>
      <c r="D31" s="70"/>
      <c r="E31" s="70"/>
      <c r="F31" s="70"/>
      <c r="G31" s="70"/>
      <c r="H31" s="70"/>
      <c r="I31" s="70"/>
      <c r="J31" s="70"/>
      <c r="K31" s="70"/>
      <c r="L31" s="70"/>
      <c r="M31" s="70"/>
      <c r="N31" s="70"/>
      <c r="O31" s="70"/>
    </row>
    <row r="36" spans="2:2">
      <c r="B36"/>
    </row>
  </sheetData>
  <phoneticPr fontId="20" type="noConversion"/>
  <pageMargins left="0.75" right="0.75" top="1" bottom="1" header="0.5" footer="0.5"/>
  <pageSetup paperSize="8" orientation="landscape" horizontalDpi="300" verticalDpi="300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34822" r:id="rId4" name="Group Box 1030">
              <controlPr defaultSize="0" autoFill="0" autoPict="0">
                <anchor moveWithCells="1">
                  <from>
                    <xdr:col>0</xdr:col>
                    <xdr:colOff>85725</xdr:colOff>
                    <xdr:row>1</xdr:row>
                    <xdr:rowOff>200025</xdr:rowOff>
                  </from>
                  <to>
                    <xdr:col>6</xdr:col>
                    <xdr:colOff>142875</xdr:colOff>
                    <xdr:row>7</xdr:row>
                    <xdr:rowOff>123825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indexed="51"/>
  </sheetPr>
  <dimension ref="A1:CA127"/>
  <sheetViews>
    <sheetView tabSelected="1" zoomScaleNormal="100" zoomScaleSheetLayoutView="100" workbookViewId="0">
      <selection activeCell="AR25" sqref="AR25"/>
    </sheetView>
  </sheetViews>
  <sheetFormatPr defaultColWidth="9.1328125" defaultRowHeight="12.75"/>
  <cols>
    <col min="1" max="1" width="0.86328125" style="5" customWidth="1"/>
    <col min="2" max="7" width="3" style="5" customWidth="1"/>
    <col min="8" max="41" width="2.6640625" style="5" customWidth="1"/>
    <col min="42" max="42" width="0.86328125" style="5" customWidth="1"/>
    <col min="43" max="16384" width="9.1328125" style="5"/>
  </cols>
  <sheetData>
    <row r="1" spans="1:42" ht="13.15">
      <c r="A1" s="98"/>
      <c r="B1" s="98"/>
      <c r="C1" s="98"/>
      <c r="D1" s="98"/>
      <c r="E1" s="98"/>
      <c r="F1" s="98"/>
      <c r="G1" s="98"/>
      <c r="H1" s="98"/>
      <c r="I1" s="98"/>
      <c r="J1" s="98"/>
      <c r="K1" s="98"/>
      <c r="L1" s="98"/>
      <c r="M1" s="98"/>
      <c r="N1" s="98"/>
      <c r="O1" s="98"/>
      <c r="P1" s="98"/>
      <c r="Q1" s="98"/>
      <c r="R1" s="98"/>
      <c r="S1" s="98"/>
      <c r="T1" s="98"/>
      <c r="U1" s="98"/>
      <c r="V1" s="98"/>
      <c r="W1" s="98"/>
      <c r="X1" s="98"/>
      <c r="Y1" s="98"/>
      <c r="Z1" s="98"/>
      <c r="AA1" s="98"/>
      <c r="AB1" s="98"/>
      <c r="AC1" s="98"/>
      <c r="AD1" s="98"/>
      <c r="AE1" s="98"/>
      <c r="AF1" s="98"/>
      <c r="AG1" s="98"/>
      <c r="AH1" s="98"/>
      <c r="AI1" s="98"/>
      <c r="AJ1" s="98"/>
      <c r="AK1" s="98"/>
      <c r="AL1" s="98"/>
      <c r="AM1" s="98"/>
      <c r="AN1" s="98"/>
      <c r="AO1" s="98"/>
      <c r="AP1" s="98"/>
    </row>
    <row r="2" spans="1:42" ht="18" customHeight="1">
      <c r="A2" s="11"/>
      <c r="B2" s="11"/>
      <c r="C2" s="11"/>
      <c r="D2" s="12"/>
      <c r="E2" s="12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  <c r="AJ2" s="11"/>
      <c r="AK2" s="11"/>
      <c r="AL2" s="11"/>
      <c r="AM2" s="11"/>
      <c r="AN2" s="11"/>
      <c r="AO2" s="11"/>
      <c r="AP2" s="11"/>
    </row>
    <row r="3" spans="1:42" ht="15.75" customHeight="1">
      <c r="A3" s="165"/>
      <c r="B3" s="165"/>
      <c r="C3" s="165"/>
      <c r="D3" s="165"/>
      <c r="E3" s="165"/>
      <c r="F3" s="165"/>
      <c r="G3" s="165"/>
      <c r="H3" s="165"/>
      <c r="I3" s="165"/>
      <c r="J3" s="165"/>
      <c r="K3" s="165"/>
      <c r="L3" s="165"/>
      <c r="M3" s="165"/>
      <c r="N3" s="165"/>
      <c r="O3" s="165"/>
      <c r="P3" s="165"/>
      <c r="Q3" s="165"/>
      <c r="R3" s="165"/>
      <c r="S3" s="165"/>
      <c r="T3" s="165"/>
      <c r="U3" s="165"/>
      <c r="V3" s="165"/>
      <c r="W3" s="165"/>
      <c r="X3" s="165"/>
      <c r="Y3" s="165"/>
      <c r="Z3" s="165"/>
      <c r="AA3" s="165"/>
      <c r="AB3" s="165"/>
      <c r="AC3" s="165"/>
      <c r="AD3" s="165"/>
      <c r="AE3" s="165"/>
      <c r="AF3" s="165"/>
      <c r="AG3" s="165"/>
      <c r="AH3" s="165"/>
      <c r="AI3" s="165"/>
      <c r="AJ3" s="165"/>
      <c r="AK3" s="165"/>
      <c r="AL3" s="165"/>
      <c r="AM3" s="165"/>
      <c r="AN3" s="165"/>
      <c r="AO3" s="165"/>
      <c r="AP3" s="165"/>
    </row>
    <row r="4" spans="1:42" ht="15.75" customHeight="1">
      <c r="A4" s="165" t="s">
        <v>14</v>
      </c>
      <c r="B4" s="165"/>
      <c r="C4" s="165"/>
      <c r="D4" s="165"/>
      <c r="E4" s="165"/>
      <c r="F4" s="165"/>
      <c r="G4" s="165"/>
      <c r="H4" s="165"/>
      <c r="I4" s="165"/>
      <c r="J4" s="165"/>
      <c r="K4" s="165"/>
      <c r="L4" s="165"/>
      <c r="M4" s="165"/>
      <c r="N4" s="165"/>
      <c r="O4" s="165"/>
      <c r="P4" s="165"/>
      <c r="Q4" s="165"/>
      <c r="R4" s="165"/>
      <c r="S4" s="165"/>
      <c r="T4" s="165"/>
      <c r="U4" s="165"/>
      <c r="V4" s="165"/>
      <c r="W4" s="165"/>
      <c r="X4" s="165"/>
      <c r="Y4" s="165"/>
      <c r="Z4" s="165"/>
      <c r="AA4" s="165"/>
      <c r="AB4" s="165"/>
      <c r="AC4" s="165"/>
      <c r="AD4" s="165"/>
      <c r="AE4" s="165"/>
      <c r="AF4" s="165"/>
      <c r="AG4" s="165"/>
      <c r="AH4" s="165"/>
      <c r="AI4" s="165"/>
      <c r="AJ4" s="165"/>
      <c r="AK4" s="165"/>
      <c r="AL4" s="165"/>
      <c r="AM4" s="165"/>
      <c r="AN4" s="165"/>
      <c r="AO4" s="165"/>
      <c r="AP4" s="165"/>
    </row>
    <row r="5" spans="1:42" ht="20" customHeight="1">
      <c r="A5" s="99"/>
      <c r="B5" s="205" t="s">
        <v>112</v>
      </c>
      <c r="C5" s="205"/>
      <c r="D5" s="205"/>
      <c r="E5" s="205"/>
      <c r="F5" s="205"/>
      <c r="G5" s="205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36"/>
      <c r="AI5" s="6"/>
      <c r="AJ5" s="6"/>
      <c r="AK5" s="6"/>
      <c r="AL5" s="6"/>
      <c r="AM5" s="11"/>
      <c r="AN5" s="11"/>
      <c r="AO5" s="11"/>
      <c r="AP5" s="11"/>
    </row>
    <row r="6" spans="1:42" ht="20" customHeight="1">
      <c r="A6" s="99"/>
      <c r="B6" s="205"/>
      <c r="C6" s="205"/>
      <c r="D6" s="205"/>
      <c r="E6" s="205"/>
      <c r="F6" s="205"/>
      <c r="G6" s="205"/>
      <c r="H6" s="8"/>
      <c r="I6" s="8"/>
      <c r="J6" s="138" t="s">
        <v>122</v>
      </c>
      <c r="K6" s="139"/>
      <c r="L6" s="139"/>
      <c r="M6" s="139"/>
      <c r="N6" s="139"/>
      <c r="O6" s="139"/>
      <c r="P6" s="139"/>
      <c r="Q6" s="139"/>
      <c r="R6" s="139"/>
      <c r="S6" s="139"/>
      <c r="T6" s="139"/>
      <c r="U6" s="139"/>
      <c r="V6" s="139"/>
      <c r="W6" s="139"/>
      <c r="X6" s="139"/>
      <c r="Y6" s="139"/>
      <c r="Z6" s="139"/>
      <c r="AA6" s="139"/>
      <c r="AB6" s="139"/>
      <c r="AC6" s="139"/>
      <c r="AD6" s="139"/>
      <c r="AE6" s="139"/>
      <c r="AF6" s="139"/>
      <c r="AG6" s="139"/>
      <c r="AH6" s="37"/>
      <c r="AI6" s="9"/>
      <c r="AJ6" s="8"/>
      <c r="AK6" s="8"/>
      <c r="AL6" s="8"/>
      <c r="AM6" s="11"/>
      <c r="AN6" s="11"/>
      <c r="AO6" s="11"/>
      <c r="AP6" s="11"/>
    </row>
    <row r="7" spans="1:42" ht="12.75" customHeight="1">
      <c r="A7" s="100"/>
      <c r="B7" s="132"/>
      <c r="C7" s="132"/>
      <c r="D7" s="132"/>
      <c r="E7" s="132"/>
      <c r="F7" s="132"/>
      <c r="G7" s="132"/>
      <c r="H7" s="132"/>
      <c r="I7" s="132"/>
      <c r="J7" s="132"/>
      <c r="K7" s="132"/>
      <c r="L7" s="132"/>
      <c r="M7" s="132"/>
      <c r="N7" s="132"/>
      <c r="O7" s="132"/>
      <c r="P7" s="132"/>
      <c r="Q7" s="132"/>
      <c r="R7" s="132"/>
      <c r="S7" s="101"/>
      <c r="T7" s="101"/>
      <c r="U7" s="101"/>
      <c r="V7" s="101"/>
      <c r="W7" s="101"/>
      <c r="X7" s="101"/>
      <c r="Y7" s="101"/>
      <c r="Z7" s="101"/>
      <c r="AA7" s="101"/>
      <c r="AB7" s="101"/>
      <c r="AC7" s="101"/>
      <c r="AD7" s="101"/>
      <c r="AE7" s="101"/>
      <c r="AF7" s="101"/>
      <c r="AG7" s="102"/>
      <c r="AH7" s="102"/>
      <c r="AI7" s="102"/>
      <c r="AJ7" s="12"/>
      <c r="AK7" s="11"/>
      <c r="AL7" s="11"/>
      <c r="AM7" s="11"/>
      <c r="AN7" s="11"/>
      <c r="AO7" s="11"/>
      <c r="AP7" s="11"/>
    </row>
    <row r="8" spans="1:42" ht="15.75" customHeight="1">
      <c r="A8" s="98"/>
      <c r="B8" s="103"/>
      <c r="C8" s="9"/>
      <c r="D8" s="140"/>
      <c r="E8" s="140"/>
      <c r="F8" s="140"/>
      <c r="G8" s="140"/>
      <c r="H8" s="140"/>
      <c r="I8" s="140"/>
      <c r="J8" s="140"/>
      <c r="K8" s="140"/>
      <c r="L8" s="140"/>
      <c r="M8" s="140"/>
      <c r="N8" s="140"/>
      <c r="O8" s="140"/>
      <c r="P8" s="140"/>
      <c r="Q8" s="140"/>
      <c r="R8" s="140"/>
      <c r="S8" s="140"/>
      <c r="T8" s="140"/>
      <c r="U8" s="140"/>
      <c r="V8" s="140"/>
      <c r="W8" s="140"/>
      <c r="X8" s="140"/>
      <c r="Y8" s="140"/>
      <c r="Z8" s="140"/>
      <c r="AA8" s="140"/>
      <c r="AB8" s="140"/>
      <c r="AC8" s="140"/>
      <c r="AD8" s="140"/>
      <c r="AE8" s="140"/>
      <c r="AF8" s="140"/>
      <c r="AG8" s="140"/>
      <c r="AH8" s="140"/>
      <c r="AI8" s="140"/>
      <c r="AJ8" s="140"/>
      <c r="AK8" s="140"/>
      <c r="AL8" s="140"/>
      <c r="AM8" s="140"/>
      <c r="AN8" s="9"/>
      <c r="AO8" s="9"/>
      <c r="AP8" s="9"/>
    </row>
    <row r="9" spans="1:42" ht="6" customHeight="1">
      <c r="A9" s="10"/>
      <c r="B9" s="10"/>
      <c r="C9" s="38"/>
      <c r="D9" s="11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  <c r="P9" s="13"/>
      <c r="Q9" s="11"/>
      <c r="R9" s="12"/>
      <c r="S9" s="11"/>
      <c r="T9" s="11"/>
      <c r="U9" s="11"/>
      <c r="V9" s="11"/>
      <c r="W9" s="11"/>
      <c r="X9" s="11"/>
      <c r="Y9" s="12"/>
      <c r="Z9" s="11"/>
      <c r="AA9" s="11"/>
      <c r="AB9" s="11"/>
      <c r="AC9" s="11"/>
      <c r="AD9" s="11"/>
      <c r="AE9" s="12"/>
      <c r="AF9" s="11"/>
      <c r="AG9" s="13"/>
      <c r="AH9" s="13"/>
      <c r="AI9" s="13"/>
      <c r="AJ9" s="33"/>
      <c r="AK9" s="33"/>
      <c r="AL9" s="33"/>
      <c r="AM9" s="33"/>
      <c r="AN9" s="13"/>
      <c r="AO9" s="13"/>
      <c r="AP9" s="11"/>
    </row>
    <row r="10" spans="1:42" ht="15" customHeight="1">
      <c r="A10" s="14"/>
      <c r="B10" s="35"/>
      <c r="C10" s="134"/>
      <c r="D10" s="134"/>
      <c r="E10" s="133"/>
      <c r="F10" s="133"/>
      <c r="G10" s="133"/>
      <c r="H10" s="133"/>
      <c r="I10" s="133"/>
      <c r="J10" s="133"/>
      <c r="K10" s="133"/>
      <c r="L10" s="98"/>
      <c r="M10" s="134"/>
      <c r="N10" s="134"/>
      <c r="O10" s="133"/>
      <c r="P10" s="133"/>
      <c r="Q10" s="133"/>
      <c r="R10" s="133"/>
      <c r="S10" s="133"/>
      <c r="T10" s="133"/>
      <c r="U10" s="133"/>
      <c r="V10" s="104"/>
      <c r="W10" s="141"/>
      <c r="X10" s="141"/>
      <c r="Y10" s="135"/>
      <c r="Z10" s="136"/>
      <c r="AA10" s="136"/>
      <c r="AB10" s="136"/>
      <c r="AC10" s="136"/>
      <c r="AD10" s="136"/>
      <c r="AE10" s="136"/>
      <c r="AF10" s="136"/>
      <c r="AG10" s="136"/>
      <c r="AH10" s="136"/>
      <c r="AI10" s="136"/>
      <c r="AJ10" s="136"/>
      <c r="AK10" s="136"/>
      <c r="AL10" s="136"/>
      <c r="AM10" s="136"/>
      <c r="AN10" s="136"/>
      <c r="AO10" s="34"/>
      <c r="AP10" s="34"/>
    </row>
    <row r="11" spans="1:42" ht="13.15">
      <c r="A11" s="11"/>
      <c r="B11" s="105"/>
      <c r="C11" s="105"/>
      <c r="D11" s="106"/>
      <c r="E11" s="106"/>
      <c r="F11" s="106"/>
      <c r="G11" s="106"/>
      <c r="H11" s="106"/>
      <c r="I11" s="106"/>
      <c r="J11" s="106"/>
      <c r="K11" s="106"/>
      <c r="L11" s="106"/>
      <c r="M11" s="106"/>
      <c r="N11" s="106"/>
      <c r="O11" s="106"/>
      <c r="P11" s="105"/>
      <c r="Q11" s="106"/>
      <c r="R11" s="107"/>
      <c r="S11" s="106"/>
      <c r="T11" s="106"/>
      <c r="U11" s="106"/>
      <c r="V11" s="106"/>
      <c r="W11" s="106"/>
      <c r="X11" s="106"/>
      <c r="Y11" s="107"/>
      <c r="Z11" s="106"/>
      <c r="AA11" s="106"/>
      <c r="AB11" s="106"/>
      <c r="AC11" s="106"/>
      <c r="AD11" s="106"/>
      <c r="AE11" s="107"/>
      <c r="AF11" s="105"/>
      <c r="AG11" s="105"/>
      <c r="AH11" s="105"/>
      <c r="AI11" s="105"/>
      <c r="AJ11" s="108"/>
      <c r="AK11" s="109"/>
      <c r="AL11" s="108"/>
      <c r="AM11" s="108"/>
      <c r="AN11" s="105"/>
      <c r="AO11" s="105"/>
      <c r="AP11" s="13"/>
    </row>
    <row r="12" spans="1:42" ht="17.25">
      <c r="A12" s="11"/>
      <c r="B12" s="106"/>
      <c r="C12" s="106"/>
      <c r="D12" s="106"/>
      <c r="E12" s="106"/>
      <c r="F12" s="106"/>
      <c r="G12" s="174"/>
      <c r="H12" s="174"/>
      <c r="I12" s="174"/>
      <c r="J12" s="174"/>
      <c r="K12" s="174"/>
      <c r="L12" s="174"/>
      <c r="M12" s="174"/>
      <c r="N12" s="174"/>
      <c r="O12" s="174"/>
      <c r="P12" s="174"/>
      <c r="Q12" s="174"/>
      <c r="R12" s="174"/>
      <c r="S12" s="174"/>
      <c r="T12" s="174"/>
      <c r="U12" s="174"/>
      <c r="V12" s="174"/>
      <c r="W12" s="174"/>
      <c r="X12" s="174"/>
      <c r="Y12" s="174"/>
      <c r="Z12" s="174"/>
      <c r="AA12" s="174"/>
      <c r="AB12" s="174"/>
      <c r="AC12" s="174"/>
      <c r="AD12" s="174"/>
      <c r="AE12" s="174"/>
      <c r="AF12" s="174"/>
      <c r="AG12" s="174"/>
      <c r="AH12" s="174"/>
      <c r="AI12" s="174"/>
      <c r="AJ12" s="174"/>
      <c r="AK12" s="174"/>
      <c r="AL12" s="107"/>
      <c r="AM12" s="107"/>
      <c r="AN12" s="106"/>
      <c r="AO12" s="106"/>
      <c r="AP12" s="11"/>
    </row>
    <row r="13" spans="1:42" ht="19.899999999999999">
      <c r="A13" s="11"/>
      <c r="B13" s="106"/>
      <c r="C13" s="106"/>
      <c r="D13" s="106"/>
      <c r="E13" s="106"/>
      <c r="F13" s="107"/>
      <c r="G13" s="41"/>
      <c r="H13" s="206" t="s">
        <v>131</v>
      </c>
      <c r="I13" s="206"/>
      <c r="J13" s="206"/>
      <c r="K13" s="206"/>
      <c r="L13" s="206"/>
      <c r="M13" s="206"/>
      <c r="N13" s="206"/>
      <c r="O13" s="206"/>
      <c r="P13" s="206"/>
      <c r="Q13" s="206"/>
      <c r="R13" s="206"/>
      <c r="S13" s="206"/>
      <c r="T13" s="206"/>
      <c r="U13" s="206"/>
      <c r="V13" s="206"/>
      <c r="W13" s="206"/>
      <c r="X13" s="206"/>
      <c r="Y13" s="206"/>
      <c r="Z13" s="206"/>
      <c r="AA13" s="206"/>
      <c r="AB13" s="206"/>
      <c r="AC13" s="206"/>
      <c r="AD13" s="206"/>
      <c r="AE13" s="206"/>
      <c r="AF13" s="206"/>
      <c r="AG13" s="206"/>
      <c r="AH13" s="206"/>
      <c r="AI13" s="206"/>
      <c r="AJ13" s="206"/>
      <c r="AK13" s="107"/>
      <c r="AL13" s="107"/>
      <c r="AM13" s="107"/>
      <c r="AN13" s="106"/>
      <c r="AO13" s="106"/>
      <c r="AP13" s="11"/>
    </row>
    <row r="14" spans="1:42" ht="15.4">
      <c r="A14" s="11"/>
      <c r="B14" s="142"/>
      <c r="C14" s="142"/>
      <c r="D14" s="142"/>
      <c r="E14" s="142"/>
      <c r="F14" s="142"/>
      <c r="G14" s="142"/>
      <c r="H14" s="142"/>
      <c r="I14" s="142"/>
      <c r="J14" s="142"/>
      <c r="K14" s="142"/>
      <c r="L14" s="142"/>
      <c r="M14" s="142"/>
      <c r="N14" s="156" t="s">
        <v>92</v>
      </c>
      <c r="O14" s="156"/>
      <c r="P14" s="156"/>
      <c r="Q14" s="156"/>
      <c r="R14" s="156"/>
      <c r="S14" s="156"/>
      <c r="T14" s="156"/>
      <c r="U14" s="156"/>
      <c r="V14" s="156"/>
      <c r="W14" s="156"/>
      <c r="X14" s="156"/>
      <c r="Y14" s="156"/>
      <c r="Z14" s="156"/>
      <c r="AA14" s="156"/>
      <c r="AB14" s="156"/>
      <c r="AC14" s="156"/>
      <c r="AD14" s="156"/>
      <c r="AE14" s="156"/>
      <c r="AF14" s="15"/>
      <c r="AG14" s="15"/>
      <c r="AH14" s="15"/>
      <c r="AI14" s="15"/>
      <c r="AJ14" s="15"/>
      <c r="AK14" s="15"/>
      <c r="AL14" s="15"/>
      <c r="AM14" s="15"/>
      <c r="AN14" s="15"/>
      <c r="AO14" s="15"/>
      <c r="AP14" s="13"/>
    </row>
    <row r="15" spans="1:42" ht="15.4">
      <c r="A15" s="11"/>
      <c r="B15" s="158" t="s">
        <v>15</v>
      </c>
      <c r="C15" s="158"/>
      <c r="D15" s="158"/>
      <c r="E15" s="158"/>
      <c r="F15" s="158"/>
      <c r="G15" s="158"/>
      <c r="H15" s="158"/>
      <c r="I15" s="158"/>
      <c r="J15" s="158"/>
      <c r="K15" s="158"/>
      <c r="L15" s="158"/>
      <c r="M15" s="158"/>
      <c r="N15" s="157"/>
      <c r="O15" s="157"/>
      <c r="P15" s="157"/>
      <c r="Q15" s="157"/>
      <c r="R15" s="157"/>
      <c r="S15" s="157"/>
      <c r="T15" s="157"/>
      <c r="U15" s="157"/>
      <c r="V15" s="157"/>
      <c r="W15" s="157"/>
      <c r="X15" s="157"/>
      <c r="Y15" s="157"/>
      <c r="Z15" s="157"/>
      <c r="AA15" s="157"/>
      <c r="AB15" s="157"/>
      <c r="AC15" s="157"/>
      <c r="AD15" s="157"/>
      <c r="AE15" s="157"/>
      <c r="AF15" s="15"/>
      <c r="AG15" s="15"/>
      <c r="AH15" s="15"/>
      <c r="AI15" s="15"/>
      <c r="AJ15" s="15"/>
      <c r="AK15" s="15"/>
      <c r="AL15" s="15"/>
      <c r="AM15" s="15"/>
      <c r="AN15" s="15"/>
      <c r="AO15" s="15"/>
      <c r="AP15" s="33"/>
    </row>
    <row r="16" spans="1:42" ht="12.75" customHeight="1">
      <c r="A16" s="11"/>
      <c r="B16" s="142"/>
      <c r="C16" s="142"/>
      <c r="D16" s="142"/>
      <c r="E16" s="142"/>
      <c r="F16" s="142"/>
      <c r="G16" s="142"/>
      <c r="H16" s="142"/>
      <c r="I16" s="142"/>
      <c r="J16" s="142"/>
      <c r="K16" s="142"/>
      <c r="L16" s="142"/>
      <c r="M16" s="142"/>
      <c r="N16" s="175" t="s">
        <v>123</v>
      </c>
      <c r="O16" s="175"/>
      <c r="P16" s="175"/>
      <c r="Q16" s="175"/>
      <c r="R16" s="175"/>
      <c r="S16" s="175"/>
      <c r="T16" s="175"/>
      <c r="U16" s="42"/>
      <c r="V16" s="158"/>
      <c r="W16" s="158"/>
      <c r="X16" s="158"/>
      <c r="Y16" s="158"/>
      <c r="Z16" s="158"/>
      <c r="AA16" s="158"/>
      <c r="AB16" s="158"/>
      <c r="AC16" s="158"/>
      <c r="AD16" s="158"/>
      <c r="AE16" s="158"/>
      <c r="AF16" s="162" t="s">
        <v>93</v>
      </c>
      <c r="AG16" s="166"/>
      <c r="AH16" s="166"/>
      <c r="AI16" s="166"/>
      <c r="AJ16" s="166"/>
      <c r="AK16" s="166"/>
      <c r="AL16" s="166"/>
      <c r="AM16" s="166"/>
      <c r="AN16" s="166"/>
      <c r="AO16" s="166"/>
      <c r="AP16" s="11"/>
    </row>
    <row r="17" spans="1:42" ht="12.75" customHeight="1">
      <c r="A17" s="11"/>
      <c r="B17" s="142" t="s">
        <v>16</v>
      </c>
      <c r="C17" s="142"/>
      <c r="D17" s="142"/>
      <c r="E17" s="142"/>
      <c r="F17" s="142"/>
      <c r="G17" s="142"/>
      <c r="H17" s="142"/>
      <c r="I17" s="142"/>
      <c r="J17" s="142"/>
      <c r="K17" s="142"/>
      <c r="L17" s="142"/>
      <c r="M17" s="142"/>
      <c r="N17" s="176"/>
      <c r="O17" s="176"/>
      <c r="P17" s="176"/>
      <c r="Q17" s="176"/>
      <c r="R17" s="176"/>
      <c r="S17" s="176"/>
      <c r="T17" s="176"/>
      <c r="U17" s="42"/>
      <c r="V17" s="142" t="s">
        <v>17</v>
      </c>
      <c r="W17" s="142"/>
      <c r="X17" s="142"/>
      <c r="Y17" s="142"/>
      <c r="Z17" s="142"/>
      <c r="AA17" s="142"/>
      <c r="AB17" s="142"/>
      <c r="AC17" s="142"/>
      <c r="AD17" s="142"/>
      <c r="AE17" s="142"/>
      <c r="AF17" s="167"/>
      <c r="AG17" s="167"/>
      <c r="AH17" s="167"/>
      <c r="AI17" s="167"/>
      <c r="AJ17" s="167"/>
      <c r="AK17" s="167"/>
      <c r="AL17" s="167"/>
      <c r="AM17" s="167"/>
      <c r="AN17" s="167"/>
      <c r="AO17" s="167"/>
      <c r="AP17" s="11"/>
    </row>
    <row r="18" spans="1:42" ht="15.4">
      <c r="A18" s="11"/>
      <c r="B18" s="142"/>
      <c r="C18" s="142"/>
      <c r="D18" s="142"/>
      <c r="E18" s="142"/>
      <c r="F18" s="142"/>
      <c r="G18" s="142"/>
      <c r="H18" s="142"/>
      <c r="I18" s="142"/>
      <c r="J18" s="142"/>
      <c r="K18" s="142"/>
      <c r="L18" s="142"/>
      <c r="M18" s="142"/>
      <c r="N18" s="145" t="s">
        <v>124</v>
      </c>
      <c r="O18" s="146"/>
      <c r="P18" s="146"/>
      <c r="Q18" s="146"/>
      <c r="R18" s="146"/>
      <c r="S18" s="146"/>
      <c r="T18" s="146"/>
      <c r="U18" s="42"/>
      <c r="V18" s="158"/>
      <c r="W18" s="158"/>
      <c r="X18" s="158"/>
      <c r="Y18" s="158"/>
      <c r="Z18" s="158"/>
      <c r="AA18" s="158"/>
      <c r="AB18" s="158"/>
      <c r="AC18" s="158"/>
      <c r="AD18" s="158"/>
      <c r="AE18" s="158"/>
      <c r="AF18" s="164" t="s">
        <v>115</v>
      </c>
      <c r="AG18" s="177"/>
      <c r="AH18" s="177"/>
      <c r="AI18" s="177"/>
      <c r="AJ18" s="177"/>
      <c r="AK18" s="177"/>
      <c r="AL18" s="177"/>
      <c r="AM18" s="177"/>
      <c r="AN18" s="177"/>
      <c r="AO18" s="177"/>
      <c r="AP18" s="11"/>
    </row>
    <row r="19" spans="1:42" ht="15.4">
      <c r="A19" s="11"/>
      <c r="B19" s="142" t="s">
        <v>121</v>
      </c>
      <c r="C19" s="142"/>
      <c r="D19" s="142"/>
      <c r="E19" s="142"/>
      <c r="F19" s="142"/>
      <c r="G19" s="142"/>
      <c r="H19" s="142"/>
      <c r="I19" s="142"/>
      <c r="J19" s="142"/>
      <c r="K19" s="142"/>
      <c r="L19" s="142"/>
      <c r="M19" s="142"/>
      <c r="N19" s="147"/>
      <c r="O19" s="147"/>
      <c r="P19" s="147"/>
      <c r="Q19" s="147"/>
      <c r="R19" s="147"/>
      <c r="S19" s="147"/>
      <c r="T19" s="147"/>
      <c r="U19" s="42"/>
      <c r="V19" s="158" t="s">
        <v>18</v>
      </c>
      <c r="W19" s="158"/>
      <c r="X19" s="158"/>
      <c r="Y19" s="158"/>
      <c r="Z19" s="158"/>
      <c r="AA19" s="158"/>
      <c r="AB19" s="158"/>
      <c r="AC19" s="158"/>
      <c r="AD19" s="158"/>
      <c r="AE19" s="158"/>
      <c r="AF19" s="167"/>
      <c r="AG19" s="167"/>
      <c r="AH19" s="167"/>
      <c r="AI19" s="167"/>
      <c r="AJ19" s="167"/>
      <c r="AK19" s="167"/>
      <c r="AL19" s="167"/>
      <c r="AM19" s="167"/>
      <c r="AN19" s="167"/>
      <c r="AO19" s="167"/>
      <c r="AP19" s="11"/>
    </row>
    <row r="20" spans="1:42" ht="15.4">
      <c r="A20" s="11"/>
      <c r="B20" s="142"/>
      <c r="C20" s="142"/>
      <c r="D20" s="142"/>
      <c r="E20" s="142"/>
      <c r="F20" s="142"/>
      <c r="G20" s="142"/>
      <c r="H20" s="142"/>
      <c r="I20" s="142"/>
      <c r="J20" s="142"/>
      <c r="K20" s="142"/>
      <c r="L20" s="142"/>
      <c r="M20" s="142"/>
      <c r="N20" s="162">
        <v>8884476</v>
      </c>
      <c r="O20" s="162"/>
      <c r="P20" s="162"/>
      <c r="Q20" s="162"/>
      <c r="R20" s="162"/>
      <c r="S20" s="162"/>
      <c r="T20" s="162"/>
      <c r="U20" s="42"/>
      <c r="V20" s="142"/>
      <c r="W20" s="142"/>
      <c r="X20" s="142"/>
      <c r="Y20" s="142"/>
      <c r="Z20" s="142"/>
      <c r="AA20" s="142"/>
      <c r="AB20" s="142"/>
      <c r="AC20" s="142"/>
      <c r="AD20" s="142"/>
      <c r="AE20" s="142"/>
      <c r="AF20" s="164" t="s">
        <v>115</v>
      </c>
      <c r="AG20" s="177"/>
      <c r="AH20" s="177"/>
      <c r="AI20" s="177"/>
      <c r="AJ20" s="177"/>
      <c r="AK20" s="177"/>
      <c r="AL20" s="177"/>
      <c r="AM20" s="177"/>
      <c r="AN20" s="177"/>
      <c r="AO20" s="177"/>
      <c r="AP20" s="33"/>
    </row>
    <row r="21" spans="1:42" ht="15.4">
      <c r="A21" s="11"/>
      <c r="B21" s="142" t="s">
        <v>19</v>
      </c>
      <c r="C21" s="142"/>
      <c r="D21" s="142"/>
      <c r="E21" s="142"/>
      <c r="F21" s="142"/>
      <c r="G21" s="142"/>
      <c r="H21" s="142"/>
      <c r="I21" s="142"/>
      <c r="J21" s="142"/>
      <c r="K21" s="142"/>
      <c r="L21" s="142"/>
      <c r="M21" s="142"/>
      <c r="N21" s="163"/>
      <c r="O21" s="163"/>
      <c r="P21" s="163"/>
      <c r="Q21" s="163"/>
      <c r="R21" s="163"/>
      <c r="S21" s="163"/>
      <c r="T21" s="163"/>
      <c r="U21" s="42"/>
      <c r="V21" s="142" t="s">
        <v>20</v>
      </c>
      <c r="W21" s="142"/>
      <c r="X21" s="142"/>
      <c r="Y21" s="142"/>
      <c r="Z21" s="142"/>
      <c r="AA21" s="142"/>
      <c r="AB21" s="142"/>
      <c r="AC21" s="142"/>
      <c r="AD21" s="142"/>
      <c r="AE21" s="142"/>
      <c r="AF21" s="167"/>
      <c r="AG21" s="167"/>
      <c r="AH21" s="167"/>
      <c r="AI21" s="167"/>
      <c r="AJ21" s="167"/>
      <c r="AK21" s="167"/>
      <c r="AL21" s="167"/>
      <c r="AM21" s="167"/>
      <c r="AN21" s="167"/>
      <c r="AO21" s="167"/>
      <c r="AP21" s="33"/>
    </row>
    <row r="22" spans="1:42" ht="15.4">
      <c r="A22" s="11"/>
      <c r="B22" s="172"/>
      <c r="C22" s="172"/>
      <c r="D22" s="172"/>
      <c r="E22" s="172"/>
      <c r="F22" s="172"/>
      <c r="G22" s="172"/>
      <c r="H22" s="172"/>
      <c r="I22" s="172"/>
      <c r="J22" s="172"/>
      <c r="K22" s="172"/>
      <c r="L22" s="172"/>
      <c r="M22" s="172"/>
      <c r="N22" s="179" t="s">
        <v>117</v>
      </c>
      <c r="O22" s="179"/>
      <c r="P22" s="179"/>
      <c r="Q22" s="179"/>
      <c r="R22" s="179"/>
      <c r="S22" s="179"/>
      <c r="T22" s="179"/>
      <c r="U22" s="42"/>
      <c r="V22" s="142"/>
      <c r="W22" s="142"/>
      <c r="X22" s="142"/>
      <c r="Y22" s="142"/>
      <c r="Z22" s="142"/>
      <c r="AA22" s="142"/>
      <c r="AB22" s="142"/>
      <c r="AC22" s="142"/>
      <c r="AD22" s="142"/>
      <c r="AE22" s="142"/>
      <c r="AF22" s="162" t="s">
        <v>116</v>
      </c>
      <c r="AG22" s="166"/>
      <c r="AH22" s="166"/>
      <c r="AI22" s="166"/>
      <c r="AJ22" s="166"/>
      <c r="AK22" s="166"/>
      <c r="AL22" s="166"/>
      <c r="AM22" s="166"/>
      <c r="AN22" s="166"/>
      <c r="AO22" s="166"/>
      <c r="AP22" s="33"/>
    </row>
    <row r="23" spans="1:42" ht="15.4">
      <c r="A23" s="11"/>
      <c r="B23" s="142" t="s">
        <v>21</v>
      </c>
      <c r="C23" s="142"/>
      <c r="D23" s="142"/>
      <c r="E23" s="142"/>
      <c r="F23" s="142"/>
      <c r="G23" s="142"/>
      <c r="H23" s="142"/>
      <c r="I23" s="142"/>
      <c r="J23" s="142"/>
      <c r="K23" s="142"/>
      <c r="L23" s="142"/>
      <c r="M23" s="142"/>
      <c r="N23" s="180"/>
      <c r="O23" s="180"/>
      <c r="P23" s="180"/>
      <c r="Q23" s="180"/>
      <c r="R23" s="180"/>
      <c r="S23" s="180"/>
      <c r="T23" s="180"/>
      <c r="U23" s="42"/>
      <c r="V23" s="142" t="s">
        <v>22</v>
      </c>
      <c r="W23" s="142"/>
      <c r="X23" s="142"/>
      <c r="Y23" s="142"/>
      <c r="Z23" s="142"/>
      <c r="AA23" s="142"/>
      <c r="AB23" s="142"/>
      <c r="AC23" s="142"/>
      <c r="AD23" s="142"/>
      <c r="AE23" s="142"/>
      <c r="AF23" s="166"/>
      <c r="AG23" s="166"/>
      <c r="AH23" s="166"/>
      <c r="AI23" s="166"/>
      <c r="AJ23" s="166"/>
      <c r="AK23" s="166"/>
      <c r="AL23" s="166"/>
      <c r="AM23" s="166"/>
      <c r="AN23" s="166"/>
      <c r="AO23" s="166"/>
      <c r="AP23" s="33"/>
    </row>
    <row r="24" spans="1:42" ht="15.75" customHeight="1">
      <c r="A24" s="11"/>
      <c r="B24" s="142"/>
      <c r="C24" s="142"/>
      <c r="D24" s="142"/>
      <c r="E24" s="142"/>
      <c r="F24" s="142"/>
      <c r="G24" s="142"/>
      <c r="H24" s="142"/>
      <c r="I24" s="142"/>
      <c r="J24" s="142"/>
      <c r="K24" s="142"/>
      <c r="L24" s="142"/>
      <c r="M24" s="142"/>
      <c r="N24" s="142"/>
      <c r="O24" s="164" t="s">
        <v>118</v>
      </c>
      <c r="P24" s="164"/>
      <c r="Q24" s="164"/>
      <c r="R24" s="164"/>
      <c r="S24" s="164"/>
      <c r="T24" s="164"/>
      <c r="U24" s="42"/>
      <c r="V24" s="142"/>
      <c r="W24" s="142"/>
      <c r="X24" s="142"/>
      <c r="Y24" s="142"/>
      <c r="Z24" s="142"/>
      <c r="AA24" s="142"/>
      <c r="AB24" s="142"/>
      <c r="AC24" s="142"/>
      <c r="AD24" s="142"/>
      <c r="AE24" s="142"/>
      <c r="AF24" s="146" t="s">
        <v>120</v>
      </c>
      <c r="AG24" s="146"/>
      <c r="AH24" s="146"/>
      <c r="AI24" s="146"/>
      <c r="AJ24" s="146"/>
      <c r="AK24" s="146"/>
      <c r="AL24" s="146"/>
      <c r="AM24" s="146"/>
      <c r="AN24" s="146"/>
      <c r="AO24" s="146"/>
      <c r="AP24" s="33"/>
    </row>
    <row r="25" spans="1:42" ht="15.75" customHeight="1">
      <c r="A25" s="11"/>
      <c r="B25" s="142" t="s">
        <v>23</v>
      </c>
      <c r="C25" s="142"/>
      <c r="D25" s="142"/>
      <c r="E25" s="142"/>
      <c r="F25" s="142"/>
      <c r="G25" s="142"/>
      <c r="H25" s="142"/>
      <c r="I25" s="142"/>
      <c r="J25" s="142"/>
      <c r="K25" s="142"/>
      <c r="L25" s="142"/>
      <c r="M25" s="142"/>
      <c r="N25" s="142"/>
      <c r="O25" s="163"/>
      <c r="P25" s="163"/>
      <c r="Q25" s="163"/>
      <c r="R25" s="163"/>
      <c r="S25" s="163"/>
      <c r="T25" s="163"/>
      <c r="U25" s="42"/>
      <c r="V25" s="142" t="s">
        <v>24</v>
      </c>
      <c r="W25" s="142"/>
      <c r="X25" s="142"/>
      <c r="Y25" s="142"/>
      <c r="Z25" s="142"/>
      <c r="AA25" s="142"/>
      <c r="AB25" s="142"/>
      <c r="AC25" s="142"/>
      <c r="AD25" s="142"/>
      <c r="AE25" s="142"/>
      <c r="AF25" s="147"/>
      <c r="AG25" s="147"/>
      <c r="AH25" s="147"/>
      <c r="AI25" s="147"/>
      <c r="AJ25" s="147"/>
      <c r="AK25" s="147"/>
      <c r="AL25" s="147"/>
      <c r="AM25" s="147"/>
      <c r="AN25" s="147"/>
      <c r="AO25" s="147"/>
      <c r="AP25" s="33"/>
    </row>
    <row r="26" spans="1:42" ht="15.4">
      <c r="A26" s="11"/>
      <c r="B26" s="142"/>
      <c r="C26" s="142"/>
      <c r="D26" s="142"/>
      <c r="E26" s="142"/>
      <c r="F26" s="142"/>
      <c r="G26" s="142"/>
      <c r="H26" s="142"/>
      <c r="I26" s="142"/>
      <c r="J26" s="142"/>
      <c r="K26" s="142"/>
      <c r="L26" s="142"/>
      <c r="M26" s="142"/>
      <c r="N26" s="142"/>
      <c r="O26" s="142"/>
      <c r="P26" s="142"/>
      <c r="Q26" s="143">
        <v>9267</v>
      </c>
      <c r="R26" s="143"/>
      <c r="S26" s="143"/>
      <c r="T26" s="143"/>
      <c r="U26" s="42"/>
      <c r="V26" s="142"/>
      <c r="W26" s="142"/>
      <c r="X26" s="142"/>
      <c r="Y26" s="142"/>
      <c r="Z26" s="142"/>
      <c r="AA26" s="142"/>
      <c r="AB26" s="142"/>
      <c r="AC26" s="142"/>
      <c r="AD26" s="142"/>
      <c r="AE26" s="142"/>
      <c r="AF26" s="183" t="s">
        <v>119</v>
      </c>
      <c r="AG26" s="183"/>
      <c r="AH26" s="183"/>
      <c r="AI26" s="183"/>
      <c r="AJ26" s="183"/>
      <c r="AK26" s="183"/>
      <c r="AL26" s="183"/>
      <c r="AM26" s="183"/>
      <c r="AN26" s="183"/>
      <c r="AO26" s="183"/>
      <c r="AP26" s="11"/>
    </row>
    <row r="27" spans="1:42" ht="15.4">
      <c r="A27" s="11"/>
      <c r="B27" s="142" t="s">
        <v>25</v>
      </c>
      <c r="C27" s="142"/>
      <c r="D27" s="142"/>
      <c r="E27" s="142"/>
      <c r="F27" s="142"/>
      <c r="G27" s="142"/>
      <c r="H27" s="142"/>
      <c r="I27" s="142"/>
      <c r="J27" s="142"/>
      <c r="K27" s="142"/>
      <c r="L27" s="142"/>
      <c r="M27" s="142"/>
      <c r="N27" s="142"/>
      <c r="O27" s="142"/>
      <c r="P27" s="142"/>
      <c r="Q27" s="144"/>
      <c r="R27" s="144"/>
      <c r="S27" s="144"/>
      <c r="T27" s="144"/>
      <c r="U27" s="42"/>
      <c r="V27" s="142" t="s">
        <v>26</v>
      </c>
      <c r="W27" s="142"/>
      <c r="X27" s="142"/>
      <c r="Y27" s="142"/>
      <c r="Z27" s="142"/>
      <c r="AA27" s="142"/>
      <c r="AB27" s="142"/>
      <c r="AC27" s="142"/>
      <c r="AD27" s="142"/>
      <c r="AE27" s="142"/>
      <c r="AF27" s="183"/>
      <c r="AG27" s="183"/>
      <c r="AH27" s="183"/>
      <c r="AI27" s="183"/>
      <c r="AJ27" s="183"/>
      <c r="AK27" s="183"/>
      <c r="AL27" s="183"/>
      <c r="AM27" s="183"/>
      <c r="AN27" s="183"/>
      <c r="AO27" s="183"/>
      <c r="AP27" s="11"/>
    </row>
    <row r="28" spans="1:42" ht="15.4">
      <c r="A28" s="11"/>
      <c r="B28" s="142"/>
      <c r="C28" s="142"/>
      <c r="D28" s="142"/>
      <c r="E28" s="142"/>
      <c r="F28" s="142"/>
      <c r="G28" s="142"/>
      <c r="H28" s="142"/>
      <c r="I28" s="142"/>
      <c r="J28" s="142"/>
      <c r="K28" s="142"/>
      <c r="L28" s="142"/>
      <c r="M28" s="142"/>
      <c r="N28" s="41"/>
      <c r="O28" s="41"/>
      <c r="P28" s="41"/>
      <c r="Q28" s="110"/>
      <c r="R28" s="111"/>
      <c r="S28" s="41"/>
      <c r="T28" s="41"/>
      <c r="U28" s="42"/>
      <c r="V28" s="41"/>
      <c r="W28" s="41"/>
      <c r="X28" s="41"/>
      <c r="Y28" s="111"/>
      <c r="Z28" s="41"/>
      <c r="AA28" s="41"/>
      <c r="AB28" s="41"/>
      <c r="AC28" s="41"/>
      <c r="AD28" s="41"/>
      <c r="AE28" s="111"/>
      <c r="AF28" s="110"/>
      <c r="AG28" s="110"/>
      <c r="AH28" s="110"/>
      <c r="AI28" s="110"/>
      <c r="AJ28" s="112"/>
      <c r="AK28" s="112"/>
      <c r="AL28" s="110"/>
      <c r="AM28" s="110"/>
      <c r="AN28" s="110"/>
      <c r="AO28" s="110"/>
      <c r="AP28" s="11"/>
    </row>
    <row r="29" spans="1:42" ht="15.4">
      <c r="A29" s="11"/>
      <c r="B29" s="142" t="s">
        <v>27</v>
      </c>
      <c r="C29" s="142"/>
      <c r="D29" s="142"/>
      <c r="E29" s="142"/>
      <c r="F29" s="142"/>
      <c r="G29" s="142"/>
      <c r="H29" s="142"/>
      <c r="I29" s="142"/>
      <c r="J29" s="142"/>
      <c r="K29" s="142"/>
      <c r="L29" s="142"/>
      <c r="M29" s="142"/>
      <c r="N29" s="168" t="s">
        <v>113</v>
      </c>
      <c r="O29" s="168"/>
      <c r="P29" s="168"/>
      <c r="Q29" s="168"/>
      <c r="R29" s="168"/>
      <c r="S29" s="168"/>
      <c r="T29" s="168"/>
      <c r="U29" s="168"/>
      <c r="V29" s="168"/>
      <c r="W29" s="168"/>
      <c r="X29" s="168"/>
      <c r="Y29" s="168"/>
      <c r="Z29" s="168"/>
      <c r="AA29" s="168"/>
      <c r="AB29" s="168"/>
      <c r="AC29" s="168"/>
      <c r="AD29" s="168"/>
      <c r="AE29" s="168"/>
      <c r="AF29" s="168"/>
      <c r="AG29" s="168"/>
      <c r="AH29" s="168"/>
      <c r="AI29" s="168"/>
      <c r="AJ29" s="168"/>
      <c r="AK29" s="168"/>
      <c r="AL29" s="168"/>
      <c r="AM29" s="168"/>
      <c r="AN29" s="168"/>
      <c r="AO29" s="168"/>
      <c r="AP29" s="11"/>
    </row>
    <row r="30" spans="1:42" ht="33" customHeight="1">
      <c r="A30" s="11"/>
      <c r="B30" s="178"/>
      <c r="C30" s="178"/>
      <c r="D30" s="178"/>
      <c r="E30" s="178"/>
      <c r="F30" s="178"/>
      <c r="G30" s="178"/>
      <c r="H30" s="178"/>
      <c r="I30" s="178"/>
      <c r="J30" s="178"/>
      <c r="K30" s="178"/>
      <c r="L30" s="178"/>
      <c r="M30" s="178"/>
      <c r="N30" s="178"/>
      <c r="O30" s="178"/>
      <c r="P30" s="178"/>
      <c r="Q30" s="178"/>
      <c r="R30" s="178"/>
      <c r="S30" s="178"/>
      <c r="T30" s="178"/>
      <c r="U30" s="178"/>
      <c r="V30" s="178"/>
      <c r="W30" s="178"/>
      <c r="X30" s="178"/>
      <c r="Y30" s="178"/>
      <c r="Z30" s="178"/>
      <c r="AA30" s="178"/>
      <c r="AB30" s="178"/>
      <c r="AC30" s="178"/>
      <c r="AD30" s="178"/>
      <c r="AE30" s="178"/>
      <c r="AF30" s="178"/>
      <c r="AG30" s="178"/>
      <c r="AH30" s="178"/>
      <c r="AI30" s="178"/>
      <c r="AJ30" s="178"/>
      <c r="AK30" s="178"/>
      <c r="AL30" s="178"/>
      <c r="AM30" s="178"/>
      <c r="AN30" s="178"/>
      <c r="AO30" s="178"/>
      <c r="AP30" s="11"/>
    </row>
    <row r="31" spans="1:42" ht="15.4">
      <c r="A31" s="113"/>
      <c r="B31" s="158" t="s">
        <v>127</v>
      </c>
      <c r="C31" s="158"/>
      <c r="D31" s="158"/>
      <c r="E31" s="158"/>
      <c r="F31" s="158"/>
      <c r="G31" s="158"/>
      <c r="H31" s="173"/>
      <c r="I31" s="173"/>
      <c r="J31" s="173"/>
      <c r="K31" s="173"/>
      <c r="L31" s="173"/>
      <c r="M31" s="173"/>
      <c r="N31" s="173"/>
      <c r="O31" s="173"/>
      <c r="P31" s="173"/>
      <c r="Q31" s="173"/>
      <c r="R31" s="173"/>
      <c r="S31" s="173"/>
      <c r="T31" s="173"/>
      <c r="U31" s="42"/>
      <c r="V31" s="114" t="s">
        <v>128</v>
      </c>
      <c r="W31" s="114"/>
      <c r="X31" s="114"/>
      <c r="Y31" s="173"/>
      <c r="Z31" s="173"/>
      <c r="AA31" s="173"/>
      <c r="AB31" s="173"/>
      <c r="AC31" s="173"/>
      <c r="AD31" s="173"/>
      <c r="AE31" s="173"/>
      <c r="AF31" s="173"/>
      <c r="AG31" s="173"/>
      <c r="AH31" s="173"/>
      <c r="AI31" s="173"/>
      <c r="AJ31" s="173"/>
      <c r="AK31" s="173"/>
      <c r="AL31" s="173"/>
      <c r="AM31" s="173"/>
      <c r="AN31" s="173"/>
      <c r="AO31" s="173"/>
      <c r="AP31" s="11"/>
    </row>
    <row r="32" spans="1:42" ht="15.4">
      <c r="A32" s="11"/>
      <c r="B32" s="142"/>
      <c r="C32" s="142"/>
      <c r="D32" s="142"/>
      <c r="E32" s="142"/>
      <c r="F32" s="142"/>
      <c r="G32" s="142"/>
      <c r="H32" s="169" t="str">
        <f>Menu!C6</f>
        <v>CAPTAIN</v>
      </c>
      <c r="I32" s="170"/>
      <c r="J32" s="170"/>
      <c r="K32" s="170"/>
      <c r="L32" s="170"/>
      <c r="M32" s="170"/>
      <c r="N32" s="170"/>
      <c r="O32" s="170"/>
      <c r="P32" s="170"/>
      <c r="Q32" s="170"/>
      <c r="R32" s="170"/>
      <c r="S32" s="170"/>
      <c r="T32" s="170"/>
      <c r="U32" s="42"/>
      <c r="V32" s="142"/>
      <c r="W32" s="142"/>
      <c r="X32" s="142"/>
      <c r="Y32" s="142"/>
      <c r="Z32" s="142"/>
      <c r="AA32" s="142"/>
      <c r="AB32" s="142"/>
      <c r="AC32" s="142"/>
      <c r="AD32" s="142"/>
      <c r="AE32" s="142"/>
      <c r="AF32" s="142"/>
      <c r="AG32" s="142"/>
      <c r="AH32" s="142"/>
      <c r="AI32" s="142"/>
      <c r="AJ32" s="142"/>
      <c r="AK32" s="142"/>
      <c r="AL32" s="142"/>
      <c r="AM32" s="142"/>
      <c r="AN32" s="142"/>
      <c r="AO32" s="142"/>
      <c r="AP32" s="11"/>
    </row>
    <row r="33" spans="1:42" ht="15.4">
      <c r="A33" s="11"/>
      <c r="B33" s="142" t="s">
        <v>129</v>
      </c>
      <c r="C33" s="142"/>
      <c r="D33" s="142"/>
      <c r="E33" s="142"/>
      <c r="F33" s="142"/>
      <c r="G33" s="142"/>
      <c r="H33" s="171"/>
      <c r="I33" s="171"/>
      <c r="J33" s="171"/>
      <c r="K33" s="171"/>
      <c r="L33" s="171"/>
      <c r="M33" s="171"/>
      <c r="N33" s="171"/>
      <c r="O33" s="171"/>
      <c r="P33" s="171"/>
      <c r="Q33" s="171"/>
      <c r="R33" s="171"/>
      <c r="S33" s="171"/>
      <c r="T33" s="171"/>
      <c r="U33" s="42"/>
      <c r="V33" s="142" t="s">
        <v>28</v>
      </c>
      <c r="W33" s="142"/>
      <c r="X33" s="142"/>
      <c r="Y33" s="142"/>
      <c r="Z33" s="142"/>
      <c r="AA33" s="142"/>
      <c r="AB33" s="142"/>
      <c r="AC33" s="142"/>
      <c r="AD33" s="142"/>
      <c r="AE33" s="142"/>
      <c r="AF33" s="142"/>
      <c r="AG33" s="142"/>
      <c r="AH33" s="142"/>
      <c r="AI33" s="142"/>
      <c r="AJ33" s="142"/>
      <c r="AK33" s="142"/>
      <c r="AL33" s="142"/>
      <c r="AM33" s="142"/>
      <c r="AN33" s="142"/>
      <c r="AO33" s="142"/>
      <c r="AP33" s="11"/>
    </row>
    <row r="34" spans="1:42" ht="15.4">
      <c r="A34" s="11"/>
      <c r="B34" s="142"/>
      <c r="C34" s="142"/>
      <c r="D34" s="142"/>
      <c r="E34" s="142"/>
      <c r="F34" s="142"/>
      <c r="G34" s="142"/>
      <c r="H34" s="142"/>
      <c r="I34" s="142"/>
      <c r="J34" s="142"/>
      <c r="K34" s="142"/>
      <c r="L34" s="142"/>
      <c r="M34" s="142"/>
      <c r="N34" s="142"/>
      <c r="O34" s="142"/>
      <c r="P34" s="142"/>
      <c r="Q34" s="142"/>
      <c r="R34" s="142"/>
      <c r="S34" s="142"/>
      <c r="T34" s="142"/>
      <c r="U34" s="142"/>
      <c r="V34" s="142"/>
      <c r="W34" s="142"/>
      <c r="X34" s="142"/>
      <c r="Y34" s="142"/>
      <c r="Z34" s="142"/>
      <c r="AA34" s="161"/>
      <c r="AB34" s="161"/>
      <c r="AC34" s="161"/>
      <c r="AD34" s="161"/>
      <c r="AE34" s="161"/>
      <c r="AF34" s="142"/>
      <c r="AG34" s="142"/>
      <c r="AH34" s="142"/>
      <c r="AI34" s="142"/>
      <c r="AJ34" s="142"/>
      <c r="AK34" s="142"/>
      <c r="AL34" s="142"/>
      <c r="AM34" s="142"/>
      <c r="AN34" s="142"/>
      <c r="AO34" s="142"/>
      <c r="AP34" s="11"/>
    </row>
    <row r="35" spans="1:42" ht="15.75" customHeight="1">
      <c r="A35" s="11"/>
      <c r="B35" s="142" t="s">
        <v>29</v>
      </c>
      <c r="C35" s="142"/>
      <c r="D35" s="142"/>
      <c r="E35" s="142"/>
      <c r="F35" s="142"/>
      <c r="G35" s="142"/>
      <c r="H35" s="142"/>
      <c r="I35" s="142"/>
      <c r="J35" s="142"/>
      <c r="K35" s="142"/>
      <c r="L35" s="142"/>
      <c r="M35" s="142"/>
      <c r="N35" s="142"/>
      <c r="O35" s="142"/>
      <c r="P35" s="142"/>
      <c r="Q35" s="142"/>
      <c r="R35" s="142"/>
      <c r="S35" s="142"/>
      <c r="T35" s="142"/>
      <c r="U35" s="142"/>
      <c r="V35" s="142"/>
      <c r="W35" s="142"/>
      <c r="X35" s="142"/>
      <c r="Y35" s="161" t="s">
        <v>30</v>
      </c>
      <c r="Z35" s="161"/>
      <c r="AA35" s="161"/>
      <c r="AB35" s="160" t="s">
        <v>31</v>
      </c>
      <c r="AC35" s="160"/>
      <c r="AD35" s="160"/>
      <c r="AE35" s="160"/>
      <c r="AF35" s="142" t="s">
        <v>32</v>
      </c>
      <c r="AG35" s="142"/>
      <c r="AH35" s="142"/>
      <c r="AI35" s="142"/>
      <c r="AJ35" s="142"/>
      <c r="AK35" s="142"/>
      <c r="AL35" s="142"/>
      <c r="AM35" s="142"/>
      <c r="AN35" s="142"/>
      <c r="AO35" s="142"/>
      <c r="AP35" s="11"/>
    </row>
    <row r="36" spans="1:42" ht="15.75" customHeight="1">
      <c r="A36" s="11"/>
      <c r="B36" s="142"/>
      <c r="C36" s="142"/>
      <c r="D36" s="142"/>
      <c r="E36" s="142"/>
      <c r="F36" s="142"/>
      <c r="G36" s="142"/>
      <c r="H36" s="142"/>
      <c r="I36" s="142"/>
      <c r="J36" s="142"/>
      <c r="K36" s="142"/>
      <c r="L36" s="142"/>
      <c r="M36" s="142"/>
      <c r="N36" s="142"/>
      <c r="O36" s="159"/>
      <c r="P36" s="159"/>
      <c r="Q36" s="159"/>
      <c r="R36" s="142"/>
      <c r="S36" s="142"/>
      <c r="T36" s="142"/>
      <c r="U36" s="142"/>
      <c r="V36" s="142"/>
      <c r="W36" s="142"/>
      <c r="X36" s="142"/>
      <c r="Y36" s="160"/>
      <c r="Z36" s="160"/>
      <c r="AA36" s="160"/>
      <c r="AB36" s="160"/>
      <c r="AC36" s="161"/>
      <c r="AD36" s="161"/>
      <c r="AE36" s="161"/>
      <c r="AF36" s="161"/>
      <c r="AG36" s="161"/>
      <c r="AH36" s="160"/>
      <c r="AI36" s="160"/>
      <c r="AJ36" s="160"/>
      <c r="AK36" s="160"/>
      <c r="AL36" s="160"/>
      <c r="AM36" s="160"/>
      <c r="AN36" s="41"/>
      <c r="AO36" s="41"/>
      <c r="AP36" s="11"/>
    </row>
    <row r="37" spans="1:42" ht="15.4">
      <c r="A37" s="11"/>
      <c r="B37" s="159">
        <v>8</v>
      </c>
      <c r="C37" s="159"/>
      <c r="D37" s="159"/>
      <c r="E37" s="160" t="s">
        <v>33</v>
      </c>
      <c r="F37" s="160"/>
      <c r="G37" s="160"/>
      <c r="H37" s="160"/>
      <c r="I37" s="160"/>
      <c r="J37" s="160"/>
      <c r="K37" s="160"/>
      <c r="L37" s="160"/>
      <c r="M37" s="160"/>
      <c r="N37" s="160"/>
      <c r="O37" s="160"/>
      <c r="P37" s="160"/>
      <c r="Q37" s="160"/>
      <c r="R37" s="160"/>
      <c r="S37" s="160"/>
      <c r="T37" s="160"/>
      <c r="U37" s="160"/>
      <c r="V37" s="160"/>
      <c r="W37" s="160" t="s">
        <v>34</v>
      </c>
      <c r="X37" s="160"/>
      <c r="Y37" s="160"/>
      <c r="Z37" s="160"/>
      <c r="AA37" s="161" t="s">
        <v>35</v>
      </c>
      <c r="AB37" s="161"/>
      <c r="AC37" s="161"/>
      <c r="AD37" s="161"/>
      <c r="AE37" s="142" t="s">
        <v>36</v>
      </c>
      <c r="AF37" s="142"/>
      <c r="AG37" s="142"/>
      <c r="AH37" s="41"/>
      <c r="AI37" s="41"/>
      <c r="AJ37" s="41"/>
      <c r="AK37" s="41"/>
      <c r="AL37" s="41"/>
      <c r="AM37" s="41"/>
      <c r="AN37" s="41"/>
      <c r="AO37" s="41"/>
      <c r="AP37" s="11"/>
    </row>
    <row r="38" spans="1:42" ht="15.4">
      <c r="A38" s="11"/>
      <c r="B38" s="41"/>
      <c r="C38" s="41"/>
      <c r="D38" s="41"/>
      <c r="E38" s="41"/>
      <c r="F38" s="41"/>
      <c r="G38" s="41"/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2"/>
      <c r="V38" s="115"/>
      <c r="W38" s="26"/>
      <c r="X38" s="26"/>
      <c r="Y38" s="26"/>
      <c r="Z38" s="26"/>
      <c r="AA38" s="115"/>
      <c r="AB38" s="115"/>
      <c r="AC38" s="115"/>
      <c r="AD38" s="115"/>
      <c r="AE38" s="26"/>
      <c r="AF38" s="26"/>
      <c r="AG38" s="26"/>
      <c r="AH38" s="26"/>
      <c r="AI38" s="26"/>
      <c r="AJ38" s="26"/>
      <c r="AK38" s="26"/>
      <c r="AL38" s="15"/>
      <c r="AM38" s="15"/>
      <c r="AN38" s="15"/>
      <c r="AO38" s="116"/>
      <c r="AP38" s="117"/>
    </row>
    <row r="39" spans="1:42" ht="15.4">
      <c r="A39" s="11"/>
      <c r="B39" s="142"/>
      <c r="C39" s="142"/>
      <c r="D39" s="142"/>
      <c r="E39" s="142"/>
      <c r="F39" s="142"/>
      <c r="G39" s="142"/>
      <c r="H39" s="142"/>
      <c r="I39" s="142"/>
      <c r="J39" s="142"/>
      <c r="K39" s="142"/>
      <c r="L39" s="142"/>
      <c r="M39" s="142"/>
      <c r="N39" s="142"/>
      <c r="O39" s="142"/>
      <c r="P39" s="142"/>
      <c r="Q39" s="142"/>
      <c r="R39" s="142"/>
      <c r="S39" s="142"/>
      <c r="T39" s="142"/>
      <c r="U39" s="142"/>
      <c r="V39" s="142"/>
      <c r="W39" s="142"/>
      <c r="X39" s="142"/>
      <c r="Y39" s="142"/>
      <c r="Z39" s="142"/>
      <c r="AA39" s="142"/>
      <c r="AB39" s="142"/>
      <c r="AC39" s="142"/>
      <c r="AD39" s="142"/>
      <c r="AE39" s="142"/>
      <c r="AF39" s="142"/>
      <c r="AG39" s="142"/>
      <c r="AH39" s="142"/>
      <c r="AI39" s="142"/>
      <c r="AJ39" s="41"/>
      <c r="AK39" s="115"/>
      <c r="AL39" s="115"/>
      <c r="AM39" s="115"/>
      <c r="AN39" s="115"/>
      <c r="AO39" s="115"/>
      <c r="AP39" s="11"/>
    </row>
    <row r="40" spans="1:42" ht="15.4">
      <c r="A40" s="11"/>
      <c r="B40" s="142" t="s">
        <v>95</v>
      </c>
      <c r="C40" s="142"/>
      <c r="D40" s="142"/>
      <c r="E40" s="142"/>
      <c r="F40" s="142"/>
      <c r="G40" s="142"/>
      <c r="H40" s="142"/>
      <c r="I40" s="142"/>
      <c r="J40" s="142"/>
      <c r="K40" s="142"/>
      <c r="L40" s="142"/>
      <c r="M40" s="142"/>
      <c r="N40" s="142"/>
      <c r="O40" s="142"/>
      <c r="P40" s="142"/>
      <c r="Q40" s="142"/>
      <c r="R40" s="142"/>
      <c r="S40" s="142"/>
      <c r="T40" s="142"/>
      <c r="U40" s="142"/>
      <c r="V40" s="142"/>
      <c r="W40" s="142"/>
      <c r="X40" s="142"/>
      <c r="Y40" s="142"/>
      <c r="Z40" s="142"/>
      <c r="AA40" s="142"/>
      <c r="AB40" s="142"/>
      <c r="AC40" s="142"/>
      <c r="AD40" s="142"/>
      <c r="AE40" s="142"/>
      <c r="AF40" s="142"/>
      <c r="AG40" s="142"/>
      <c r="AH40" s="142"/>
      <c r="AI40" s="142"/>
      <c r="AJ40" s="41"/>
      <c r="AK40" s="41"/>
      <c r="AL40" s="26"/>
      <c r="AM40" s="26"/>
      <c r="AN40" s="26"/>
      <c r="AO40" s="26"/>
      <c r="AP40" s="26"/>
    </row>
    <row r="41" spans="1:42" ht="15.4">
      <c r="A41" s="11"/>
      <c r="B41" s="142"/>
      <c r="C41" s="142"/>
      <c r="D41" s="142"/>
      <c r="E41" s="142"/>
      <c r="F41" s="142"/>
      <c r="G41" s="142"/>
      <c r="H41" s="142"/>
      <c r="I41" s="142"/>
      <c r="J41" s="142"/>
      <c r="K41" s="142"/>
      <c r="L41" s="142"/>
      <c r="M41" s="142"/>
      <c r="N41" s="142"/>
      <c r="O41" s="142"/>
      <c r="P41" s="142"/>
      <c r="Q41" s="142"/>
      <c r="R41" s="142"/>
      <c r="S41" s="142"/>
      <c r="T41" s="142"/>
      <c r="U41" s="142"/>
      <c r="V41" s="142"/>
      <c r="W41" s="142"/>
      <c r="X41" s="142"/>
      <c r="Y41" s="142"/>
      <c r="Z41" s="142"/>
      <c r="AA41" s="142"/>
      <c r="AB41" s="142"/>
      <c r="AC41" s="142"/>
      <c r="AD41" s="142"/>
      <c r="AE41" s="142"/>
      <c r="AF41" s="142"/>
      <c r="AG41" s="142"/>
      <c r="AH41" s="142"/>
      <c r="AI41" s="142"/>
      <c r="AJ41" s="142"/>
      <c r="AK41" s="142"/>
      <c r="AL41" s="142"/>
      <c r="AM41" s="142"/>
      <c r="AN41" s="142"/>
      <c r="AO41" s="142"/>
      <c r="AP41" s="11"/>
    </row>
    <row r="42" spans="1:42" ht="15.4">
      <c r="A42" s="11"/>
      <c r="B42" s="142" t="s">
        <v>96</v>
      </c>
      <c r="C42" s="142"/>
      <c r="D42" s="142"/>
      <c r="E42" s="142"/>
      <c r="F42" s="142"/>
      <c r="G42" s="142"/>
      <c r="H42" s="142"/>
      <c r="I42" s="142"/>
      <c r="J42" s="142"/>
      <c r="K42" s="142"/>
      <c r="L42" s="142"/>
      <c r="M42" s="142"/>
      <c r="N42" s="142"/>
      <c r="O42" s="142"/>
      <c r="P42" s="142"/>
      <c r="Q42" s="142"/>
      <c r="R42" s="142"/>
      <c r="S42" s="142"/>
      <c r="T42" s="142"/>
      <c r="U42" s="142"/>
      <c r="V42" s="142"/>
      <c r="W42" s="142"/>
      <c r="X42" s="142"/>
      <c r="Y42" s="142"/>
      <c r="Z42" s="142"/>
      <c r="AA42" s="142"/>
      <c r="AB42" s="142"/>
      <c r="AC42" s="142"/>
      <c r="AD42" s="142"/>
      <c r="AE42" s="142"/>
      <c r="AF42" s="41"/>
      <c r="AG42" s="42"/>
      <c r="AH42" s="182" t="s">
        <v>132</v>
      </c>
      <c r="AI42" s="182"/>
      <c r="AJ42" s="182"/>
      <c r="AK42" s="182"/>
      <c r="AL42" s="181" t="s">
        <v>133</v>
      </c>
      <c r="AM42" s="181"/>
      <c r="AN42" s="181"/>
      <c r="AO42" s="181"/>
      <c r="AP42" s="11"/>
    </row>
    <row r="43" spans="1:42" ht="15.4">
      <c r="A43" s="11"/>
      <c r="B43" s="142"/>
      <c r="C43" s="142"/>
      <c r="D43" s="142"/>
      <c r="E43" s="142"/>
      <c r="F43" s="142"/>
      <c r="G43" s="142"/>
      <c r="H43" s="142"/>
      <c r="I43" s="142"/>
      <c r="J43" s="142"/>
      <c r="K43" s="142"/>
      <c r="L43" s="142"/>
      <c r="M43" s="142"/>
      <c r="N43" s="142"/>
      <c r="O43" s="142"/>
      <c r="P43" s="142"/>
      <c r="Q43" s="142"/>
      <c r="R43" s="142"/>
      <c r="S43" s="142"/>
      <c r="T43" s="142"/>
      <c r="U43" s="142"/>
      <c r="V43" s="142"/>
      <c r="W43" s="142"/>
      <c r="X43" s="142"/>
      <c r="Y43" s="142"/>
      <c r="Z43" s="142"/>
      <c r="AA43" s="142"/>
      <c r="AB43" s="142"/>
      <c r="AC43" s="142"/>
      <c r="AD43" s="41"/>
      <c r="AE43" s="41"/>
      <c r="AF43" s="41"/>
      <c r="AG43" s="41"/>
      <c r="AH43" s="42"/>
      <c r="AI43" s="42"/>
      <c r="AJ43" s="42"/>
      <c r="AK43" s="42"/>
      <c r="AL43" s="42"/>
      <c r="AM43" s="42"/>
      <c r="AN43" s="42"/>
      <c r="AO43" s="42"/>
      <c r="AP43" s="11"/>
    </row>
    <row r="44" spans="1:42" ht="15.4">
      <c r="A44" s="11"/>
      <c r="B44" s="142" t="s">
        <v>97</v>
      </c>
      <c r="C44" s="142"/>
      <c r="D44" s="142"/>
      <c r="E44" s="142"/>
      <c r="F44" s="142"/>
      <c r="G44" s="142"/>
      <c r="H44" s="142"/>
      <c r="I44" s="142"/>
      <c r="J44" s="142"/>
      <c r="K44" s="142"/>
      <c r="L44" s="142"/>
      <c r="M44" s="142"/>
      <c r="N44" s="142"/>
      <c r="O44" s="142"/>
      <c r="P44" s="142"/>
      <c r="Q44" s="142"/>
      <c r="R44" s="142"/>
      <c r="S44" s="142"/>
      <c r="T44" s="142"/>
      <c r="U44" s="142"/>
      <c r="V44" s="142"/>
      <c r="W44" s="142"/>
      <c r="X44" s="142"/>
      <c r="Y44" s="142"/>
      <c r="Z44" s="142"/>
      <c r="AA44" s="142"/>
      <c r="AB44" s="142"/>
      <c r="AC44" s="142"/>
      <c r="AD44" s="41"/>
      <c r="AE44" s="119"/>
      <c r="AF44" s="119"/>
      <c r="AG44" s="41"/>
      <c r="AH44" s="182" t="s">
        <v>132</v>
      </c>
      <c r="AI44" s="182"/>
      <c r="AJ44" s="182"/>
      <c r="AK44" s="182"/>
      <c r="AL44" s="181" t="s">
        <v>133</v>
      </c>
      <c r="AM44" s="181"/>
      <c r="AN44" s="181"/>
      <c r="AO44" s="181"/>
      <c r="AP44" s="11"/>
    </row>
    <row r="45" spans="1:42" ht="15.4">
      <c r="A45" s="11"/>
      <c r="B45" s="198"/>
      <c r="C45" s="198"/>
      <c r="D45" s="198"/>
      <c r="E45" s="198"/>
      <c r="F45" s="198"/>
      <c r="G45" s="198"/>
      <c r="H45" s="198"/>
      <c r="I45" s="198"/>
      <c r="J45" s="198"/>
      <c r="K45" s="198"/>
      <c r="L45" s="198"/>
      <c r="M45" s="198"/>
      <c r="N45" s="198"/>
      <c r="O45" s="198"/>
      <c r="P45" s="198"/>
      <c r="Q45" s="198"/>
      <c r="R45" s="198"/>
      <c r="S45" s="198"/>
      <c r="T45" s="198"/>
      <c r="U45" s="198"/>
      <c r="V45" s="198"/>
      <c r="W45" s="198"/>
      <c r="X45" s="198"/>
      <c r="Y45" s="198"/>
      <c r="Z45" s="198"/>
      <c r="AA45" s="198"/>
      <c r="AB45" s="198"/>
      <c r="AC45" s="198"/>
      <c r="AD45" s="41"/>
      <c r="AE45" s="42"/>
      <c r="AF45" s="42"/>
      <c r="AG45" s="41"/>
      <c r="AH45" s="42"/>
      <c r="AI45" s="42"/>
      <c r="AJ45" s="42"/>
      <c r="AK45" s="42"/>
      <c r="AL45" s="42"/>
      <c r="AM45" s="42"/>
      <c r="AN45" s="116"/>
      <c r="AO45" s="116"/>
      <c r="AP45" s="117"/>
    </row>
    <row r="46" spans="1:42" ht="15.4">
      <c r="A46" s="11"/>
      <c r="B46" s="142" t="s">
        <v>98</v>
      </c>
      <c r="C46" s="142"/>
      <c r="D46" s="142"/>
      <c r="E46" s="142"/>
      <c r="F46" s="142"/>
      <c r="G46" s="142"/>
      <c r="H46" s="142"/>
      <c r="I46" s="142"/>
      <c r="J46" s="142"/>
      <c r="K46" s="142"/>
      <c r="L46" s="142"/>
      <c r="M46" s="142"/>
      <c r="N46" s="142"/>
      <c r="O46" s="142"/>
      <c r="P46" s="142"/>
      <c r="Q46" s="142"/>
      <c r="R46" s="142"/>
      <c r="S46" s="142"/>
      <c r="T46" s="142"/>
      <c r="U46" s="142"/>
      <c r="V46" s="142"/>
      <c r="W46" s="142"/>
      <c r="X46" s="142"/>
      <c r="Y46" s="142"/>
      <c r="Z46" s="142"/>
      <c r="AA46" s="142"/>
      <c r="AB46" s="142"/>
      <c r="AC46" s="142"/>
      <c r="AD46" s="41"/>
      <c r="AE46" s="42"/>
      <c r="AF46" s="42"/>
      <c r="AG46" s="42"/>
      <c r="AH46" s="181" t="s">
        <v>132</v>
      </c>
      <c r="AI46" s="181"/>
      <c r="AJ46" s="181"/>
      <c r="AK46" s="181"/>
      <c r="AL46" s="182" t="s">
        <v>134</v>
      </c>
      <c r="AM46" s="182"/>
      <c r="AN46" s="182"/>
      <c r="AO46" s="182"/>
      <c r="AP46" s="117"/>
    </row>
    <row r="47" spans="1:42" ht="15.4">
      <c r="A47" s="11"/>
      <c r="B47" s="142"/>
      <c r="C47" s="142"/>
      <c r="D47" s="142"/>
      <c r="E47" s="142"/>
      <c r="F47" s="142"/>
      <c r="G47" s="142"/>
      <c r="H47" s="142"/>
      <c r="I47" s="142"/>
      <c r="J47" s="142"/>
      <c r="K47" s="142"/>
      <c r="L47" s="142"/>
      <c r="M47" s="142"/>
      <c r="N47" s="142"/>
      <c r="O47" s="142"/>
      <c r="P47" s="142"/>
      <c r="Q47" s="142"/>
      <c r="R47" s="142"/>
      <c r="S47" s="142"/>
      <c r="T47" s="142"/>
      <c r="U47" s="142"/>
      <c r="V47" s="142"/>
      <c r="W47" s="142"/>
      <c r="X47" s="142"/>
      <c r="Y47" s="142"/>
      <c r="Z47" s="142"/>
      <c r="AA47" s="142"/>
      <c r="AB47" s="142"/>
      <c r="AC47" s="142"/>
      <c r="AD47" s="142"/>
      <c r="AE47" s="142"/>
      <c r="AF47" s="142"/>
      <c r="AG47" s="41"/>
      <c r="AH47" s="42"/>
      <c r="AI47" s="42"/>
      <c r="AJ47" s="42"/>
      <c r="AK47" s="42"/>
      <c r="AL47" s="42"/>
      <c r="AM47" s="42"/>
      <c r="AN47" s="42"/>
      <c r="AO47" s="42"/>
      <c r="AP47" s="11"/>
    </row>
    <row r="48" spans="1:42" ht="15.4">
      <c r="A48" s="11"/>
      <c r="B48" s="142" t="s">
        <v>99</v>
      </c>
      <c r="C48" s="142"/>
      <c r="D48" s="142"/>
      <c r="E48" s="142"/>
      <c r="F48" s="142"/>
      <c r="G48" s="142"/>
      <c r="H48" s="142"/>
      <c r="I48" s="142"/>
      <c r="J48" s="142"/>
      <c r="K48" s="142"/>
      <c r="L48" s="142"/>
      <c r="M48" s="142"/>
      <c r="N48" s="142"/>
      <c r="O48" s="142"/>
      <c r="P48" s="142"/>
      <c r="Q48" s="142"/>
      <c r="R48" s="142"/>
      <c r="S48" s="142"/>
      <c r="T48" s="142"/>
      <c r="U48" s="142"/>
      <c r="V48" s="142"/>
      <c r="W48" s="142"/>
      <c r="X48" s="142"/>
      <c r="Y48" s="142"/>
      <c r="Z48" s="142"/>
      <c r="AA48" s="142"/>
      <c r="AB48" s="142"/>
      <c r="AC48" s="142"/>
      <c r="AD48" s="142"/>
      <c r="AE48" s="142"/>
      <c r="AF48" s="142"/>
      <c r="AG48" s="42"/>
      <c r="AH48" s="181" t="s">
        <v>132</v>
      </c>
      <c r="AI48" s="181"/>
      <c r="AJ48" s="181"/>
      <c r="AK48" s="181"/>
      <c r="AL48" s="182" t="s">
        <v>134</v>
      </c>
      <c r="AM48" s="182"/>
      <c r="AN48" s="182"/>
      <c r="AO48" s="182"/>
      <c r="AP48" s="11"/>
    </row>
    <row r="49" spans="1:79" ht="15.4">
      <c r="A49" s="11"/>
      <c r="B49" s="26" t="s">
        <v>100</v>
      </c>
      <c r="C49" s="26"/>
      <c r="D49" s="26"/>
      <c r="E49" s="26"/>
      <c r="F49" s="26"/>
      <c r="G49" s="26"/>
      <c r="H49" s="41"/>
      <c r="I49" s="41"/>
      <c r="J49" s="18"/>
      <c r="K49" s="18"/>
      <c r="L49" s="184" t="s">
        <v>37</v>
      </c>
      <c r="M49" s="184"/>
      <c r="N49" s="184"/>
      <c r="O49" s="160" t="s">
        <v>114</v>
      </c>
      <c r="P49" s="160"/>
      <c r="Q49" s="160"/>
      <c r="R49" s="184" t="s">
        <v>37</v>
      </c>
      <c r="S49" s="184"/>
      <c r="T49" s="184"/>
      <c r="U49" s="26"/>
      <c r="V49" s="26"/>
      <c r="W49" s="18"/>
      <c r="X49" s="18"/>
      <c r="Y49" s="18"/>
      <c r="Z49" s="26"/>
      <c r="AA49" s="26"/>
      <c r="AB49" s="18"/>
      <c r="AC49" s="18"/>
      <c r="AD49" s="18"/>
      <c r="AE49" s="26"/>
      <c r="AF49" s="26"/>
      <c r="AG49" s="20"/>
      <c r="AH49" s="20"/>
      <c r="AI49" s="20"/>
      <c r="AJ49" s="41"/>
      <c r="AK49" s="41"/>
      <c r="AL49" s="42"/>
      <c r="AM49" s="41"/>
      <c r="AN49" s="41"/>
      <c r="AO49" s="41"/>
      <c r="AP49" s="11"/>
    </row>
    <row r="50" spans="1:79" ht="15.4">
      <c r="A50" s="11"/>
      <c r="B50" s="142" t="s">
        <v>101</v>
      </c>
      <c r="C50" s="142"/>
      <c r="D50" s="142"/>
      <c r="E50" s="142"/>
      <c r="F50" s="142"/>
      <c r="G50" s="142"/>
      <c r="H50" s="142"/>
      <c r="I50" s="142"/>
      <c r="J50" s="142"/>
      <c r="K50" s="142"/>
      <c r="L50" s="142"/>
      <c r="M50" s="142"/>
      <c r="N50" s="142"/>
      <c r="O50" s="184" t="s">
        <v>37</v>
      </c>
      <c r="P50" s="184"/>
      <c r="Q50" s="184"/>
      <c r="R50" s="160" t="s">
        <v>114</v>
      </c>
      <c r="S50" s="160"/>
      <c r="T50" s="160"/>
      <c r="U50" s="184" t="s">
        <v>37</v>
      </c>
      <c r="V50" s="184"/>
      <c r="W50" s="184"/>
      <c r="X50" s="41"/>
      <c r="Y50" s="41"/>
      <c r="Z50" s="41"/>
      <c r="AA50" s="41"/>
      <c r="AB50" s="41"/>
      <c r="AC50" s="41"/>
      <c r="AD50" s="41"/>
      <c r="AE50" s="41"/>
      <c r="AF50" s="41"/>
      <c r="AG50" s="41"/>
      <c r="AH50" s="41"/>
      <c r="AI50" s="41"/>
      <c r="AJ50" s="41"/>
      <c r="AK50" s="41"/>
      <c r="AL50" s="41"/>
      <c r="AM50" s="41"/>
      <c r="AN50" s="41"/>
      <c r="AO50" s="41"/>
      <c r="AP50" s="11"/>
    </row>
    <row r="51" spans="1:79" ht="15.4">
      <c r="A51" s="11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41"/>
      <c r="M51" s="41"/>
      <c r="N51" s="41"/>
      <c r="O51" s="41"/>
      <c r="P51" s="41"/>
      <c r="Q51" s="41"/>
      <c r="R51" s="41"/>
      <c r="S51" s="41"/>
      <c r="T51" s="41"/>
      <c r="U51" s="42"/>
      <c r="V51" s="41"/>
      <c r="W51" s="41"/>
      <c r="X51" s="41"/>
      <c r="Y51" s="41"/>
      <c r="Z51" s="41"/>
      <c r="AA51" s="41"/>
      <c r="AB51" s="41"/>
      <c r="AC51" s="41"/>
      <c r="AD51" s="41"/>
      <c r="AE51" s="41"/>
      <c r="AF51" s="41"/>
      <c r="AG51" s="41"/>
      <c r="AH51" s="41"/>
      <c r="AI51" s="41"/>
      <c r="AJ51" s="41"/>
      <c r="AK51" s="41"/>
      <c r="AL51" s="41"/>
      <c r="AM51" s="41"/>
      <c r="AN51" s="41"/>
      <c r="AO51" s="41"/>
      <c r="AP51" s="11"/>
      <c r="AS51" s="185"/>
      <c r="AT51" s="185"/>
      <c r="AU51" s="185"/>
      <c r="AV51" s="185"/>
      <c r="AW51" s="185"/>
      <c r="AX51" s="185"/>
      <c r="AY51" s="185"/>
      <c r="AZ51" s="185"/>
      <c r="BA51" s="185"/>
      <c r="BB51" s="185"/>
      <c r="BC51" s="185"/>
      <c r="BD51" s="185"/>
      <c r="BE51" s="185"/>
      <c r="BF51" s="185"/>
      <c r="BG51" s="185"/>
      <c r="BH51" s="185"/>
      <c r="BI51" s="185"/>
    </row>
    <row r="52" spans="1:79" ht="15.4">
      <c r="A52" s="11"/>
      <c r="B52" s="142"/>
      <c r="C52" s="142"/>
      <c r="D52" s="142"/>
      <c r="E52" s="142"/>
      <c r="F52" s="142"/>
      <c r="G52" s="142"/>
      <c r="H52" s="142"/>
      <c r="I52" s="142"/>
      <c r="J52" s="142"/>
      <c r="K52" s="142"/>
      <c r="L52" s="142"/>
      <c r="M52" s="142"/>
      <c r="N52" s="42"/>
      <c r="O52" s="42"/>
      <c r="P52" s="42"/>
      <c r="Q52" s="42"/>
      <c r="R52" s="42"/>
      <c r="S52" s="42"/>
      <c r="T52" s="42"/>
      <c r="U52" s="42"/>
      <c r="V52" s="42"/>
      <c r="W52" s="42"/>
      <c r="X52" s="42"/>
      <c r="Y52" s="42"/>
      <c r="Z52" s="42"/>
      <c r="AA52" s="42"/>
      <c r="AB52" s="42"/>
      <c r="AC52" s="42"/>
      <c r="AD52" s="42"/>
      <c r="AE52" s="42"/>
      <c r="AF52" s="42"/>
      <c r="AG52" s="41"/>
      <c r="AH52" s="41"/>
      <c r="AI52" s="41"/>
      <c r="AJ52" s="41"/>
      <c r="AK52" s="41"/>
      <c r="AL52" s="41"/>
      <c r="AM52" s="41"/>
      <c r="AN52" s="41"/>
      <c r="AO52" s="41"/>
      <c r="AP52" s="11"/>
    </row>
    <row r="53" spans="1:79" ht="15.4">
      <c r="A53" s="11"/>
      <c r="B53" s="201" t="s">
        <v>102</v>
      </c>
      <c r="C53" s="43"/>
      <c r="D53" s="43"/>
      <c r="E53" s="43"/>
      <c r="F53" s="43"/>
      <c r="G53" s="43"/>
      <c r="H53" s="43"/>
      <c r="I53" s="43"/>
      <c r="J53" s="43"/>
      <c r="K53" s="43"/>
      <c r="L53" s="43"/>
      <c r="M53" s="120"/>
      <c r="N53" s="200"/>
      <c r="O53" s="200"/>
      <c r="P53" s="200"/>
      <c r="Q53" s="200"/>
      <c r="R53" s="200"/>
      <c r="S53" s="200"/>
      <c r="T53" s="200"/>
      <c r="U53" s="200"/>
      <c r="V53" s="200"/>
      <c r="W53" s="200"/>
      <c r="X53" s="200"/>
      <c r="Y53" s="200"/>
      <c r="Z53" s="200"/>
      <c r="AA53" s="200"/>
      <c r="AB53" s="199"/>
      <c r="AC53" s="199"/>
      <c r="AD53" s="199"/>
      <c r="AE53" s="199"/>
      <c r="AF53" s="199"/>
      <c r="AG53" s="199"/>
      <c r="AH53" s="197"/>
      <c r="AI53" s="197"/>
      <c r="AJ53" s="197"/>
      <c r="AK53" s="196"/>
      <c r="AL53" s="196"/>
      <c r="AM53" s="188"/>
      <c r="AN53" s="188"/>
      <c r="AO53" s="188"/>
      <c r="AP53" s="11"/>
      <c r="AS53" s="185"/>
      <c r="AT53" s="185"/>
      <c r="AU53" s="185"/>
      <c r="AV53" s="185"/>
      <c r="AW53" s="185"/>
      <c r="AX53" s="185"/>
      <c r="AY53" s="185"/>
      <c r="AZ53" s="185"/>
      <c r="BA53" s="185"/>
      <c r="BB53" s="185"/>
      <c r="BC53" s="185"/>
      <c r="BD53" s="185"/>
      <c r="BE53" s="185"/>
      <c r="BF53" s="185"/>
      <c r="BG53" s="185"/>
      <c r="BH53" s="185"/>
      <c r="BI53" s="185"/>
      <c r="BJ53" s="185"/>
      <c r="BK53" s="185"/>
      <c r="BL53" s="185"/>
      <c r="BM53" s="185"/>
      <c r="BN53" s="185"/>
      <c r="BO53" s="185"/>
      <c r="BP53" s="185"/>
      <c r="BQ53" s="185"/>
      <c r="BR53" s="185"/>
      <c r="BS53" s="185"/>
      <c r="BT53" s="185"/>
      <c r="BU53" s="185"/>
      <c r="BV53" s="185"/>
      <c r="BW53" s="185"/>
      <c r="BX53" s="185"/>
      <c r="BY53" s="185"/>
      <c r="BZ53" s="185"/>
      <c r="CA53" s="185"/>
    </row>
    <row r="54" spans="1:79" ht="15.4">
      <c r="A54" s="11"/>
      <c r="B54" s="41"/>
      <c r="C54" s="41"/>
      <c r="D54" s="41"/>
      <c r="E54" s="41"/>
      <c r="F54" s="41"/>
      <c r="G54" s="41"/>
      <c r="H54" s="41"/>
      <c r="I54" s="41"/>
      <c r="J54" s="41"/>
      <c r="K54" s="41"/>
      <c r="L54" s="41"/>
      <c r="M54" s="41"/>
      <c r="N54" s="41"/>
      <c r="O54" s="41"/>
      <c r="P54" s="41"/>
      <c r="Q54" s="41"/>
      <c r="R54" s="41"/>
      <c r="S54" s="42"/>
      <c r="T54" s="41"/>
      <c r="U54" s="42"/>
      <c r="V54" s="41"/>
      <c r="W54" s="41"/>
      <c r="X54" s="41"/>
      <c r="Y54" s="42"/>
      <c r="Z54" s="41"/>
      <c r="AA54" s="41"/>
      <c r="AB54" s="41"/>
      <c r="AC54" s="41"/>
      <c r="AD54" s="41"/>
      <c r="AE54" s="42"/>
      <c r="AF54" s="41"/>
      <c r="AG54" s="41"/>
      <c r="AH54" s="41"/>
      <c r="AI54" s="41"/>
      <c r="AJ54" s="41"/>
      <c r="AK54" s="41"/>
      <c r="AL54" s="41"/>
      <c r="AM54" s="41"/>
      <c r="AN54" s="41"/>
      <c r="AO54" s="41"/>
      <c r="AP54" s="11"/>
    </row>
    <row r="55" spans="1:79" ht="15.4">
      <c r="A55" s="11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41"/>
      <c r="O55" s="41"/>
      <c r="P55" s="41"/>
      <c r="Q55" s="41"/>
      <c r="R55" s="41"/>
      <c r="S55" s="41"/>
      <c r="T55" s="41"/>
      <c r="U55" s="42"/>
      <c r="V55" s="41"/>
      <c r="W55" s="41"/>
      <c r="X55" s="41"/>
      <c r="Y55" s="41"/>
      <c r="Z55" s="41"/>
      <c r="AA55" s="41"/>
      <c r="AB55" s="41"/>
      <c r="AC55" s="41"/>
      <c r="AD55" s="41"/>
      <c r="AE55" s="41"/>
      <c r="AF55" s="41"/>
      <c r="AG55" s="41"/>
      <c r="AH55" s="41"/>
      <c r="AI55" s="41"/>
      <c r="AJ55" s="41"/>
      <c r="AK55" s="41"/>
      <c r="AL55" s="41"/>
      <c r="AM55" s="41"/>
      <c r="AN55" s="41"/>
      <c r="AO55" s="41"/>
      <c r="AP55" s="11"/>
    </row>
    <row r="56" spans="1:79" ht="15.4">
      <c r="A56" s="11"/>
      <c r="B56" s="26"/>
      <c r="C56" s="26"/>
      <c r="D56" s="202" t="s">
        <v>94</v>
      </c>
      <c r="E56" s="26"/>
      <c r="F56" s="26"/>
      <c r="G56" s="26"/>
      <c r="H56" s="26"/>
      <c r="I56" s="26"/>
      <c r="J56" s="26"/>
      <c r="K56" s="26"/>
      <c r="L56" s="26"/>
      <c r="M56" s="26"/>
      <c r="N56" s="41"/>
      <c r="O56" s="41"/>
      <c r="P56" s="41"/>
      <c r="Q56" s="41"/>
      <c r="R56" s="41"/>
      <c r="S56" s="41"/>
      <c r="T56" s="186"/>
      <c r="U56" s="186"/>
      <c r="V56" s="186"/>
      <c r="W56" s="186"/>
      <c r="X56" s="186"/>
      <c r="Y56" s="186"/>
      <c r="Z56" s="186"/>
      <c r="AA56" s="186"/>
      <c r="AB56" s="186"/>
      <c r="AC56" s="186"/>
      <c r="AD56" s="186"/>
      <c r="AE56" s="186"/>
      <c r="AF56" s="186"/>
      <c r="AG56" s="186"/>
      <c r="AH56" s="186"/>
      <c r="AI56" s="186"/>
      <c r="AJ56" s="41"/>
      <c r="AK56" s="41"/>
      <c r="AL56" s="41"/>
      <c r="AM56" s="41"/>
      <c r="AN56" s="41"/>
      <c r="AO56" s="41"/>
      <c r="AP56" s="11"/>
    </row>
    <row r="57" spans="1:79" ht="15.4">
      <c r="A57" s="11"/>
      <c r="B57" s="26"/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26"/>
      <c r="N57" s="41"/>
      <c r="O57" s="41"/>
      <c r="P57" s="41"/>
      <c r="Q57" s="41"/>
      <c r="R57" s="41"/>
      <c r="S57" s="41"/>
      <c r="T57" s="41"/>
      <c r="U57" s="42"/>
      <c r="V57" s="41"/>
      <c r="W57" s="41"/>
      <c r="X57" s="41"/>
      <c r="Y57" s="41"/>
      <c r="Z57" s="41"/>
      <c r="AA57" s="41"/>
      <c r="AB57" s="41"/>
      <c r="AC57" s="41"/>
      <c r="AD57" s="41"/>
      <c r="AE57" s="41"/>
      <c r="AF57" s="41"/>
      <c r="AG57" s="41"/>
      <c r="AH57" s="41"/>
      <c r="AI57" s="41"/>
      <c r="AJ57" s="41"/>
      <c r="AK57" s="41"/>
      <c r="AL57" s="41"/>
      <c r="AM57" s="41"/>
      <c r="AN57" s="41"/>
      <c r="AO57" s="41"/>
      <c r="AP57" s="11"/>
    </row>
    <row r="58" spans="1:79" ht="15.4">
      <c r="A58" s="11"/>
      <c r="B58" s="26"/>
      <c r="C58" s="26"/>
      <c r="D58" s="202" t="s">
        <v>108</v>
      </c>
      <c r="E58" s="26"/>
      <c r="F58" s="26"/>
      <c r="G58" s="26"/>
      <c r="H58" s="26"/>
      <c r="I58" s="26"/>
      <c r="J58" s="26"/>
      <c r="K58" s="26"/>
      <c r="L58" s="26"/>
      <c r="M58" s="26"/>
      <c r="N58" s="41"/>
      <c r="O58" s="41"/>
      <c r="P58" s="41"/>
      <c r="Q58" s="41"/>
      <c r="R58" s="41"/>
      <c r="S58" s="41"/>
      <c r="T58" s="186"/>
      <c r="U58" s="186"/>
      <c r="V58" s="186"/>
      <c r="W58" s="186"/>
      <c r="X58" s="186"/>
      <c r="Y58" s="186"/>
      <c r="Z58" s="186"/>
      <c r="AA58" s="186"/>
      <c r="AB58" s="186"/>
      <c r="AC58" s="186"/>
      <c r="AD58" s="186"/>
      <c r="AE58" s="186"/>
      <c r="AF58" s="186"/>
      <c r="AG58" s="186"/>
      <c r="AH58" s="186"/>
      <c r="AI58" s="186"/>
      <c r="AJ58" s="41"/>
      <c r="AK58" s="41"/>
      <c r="AL58" s="41"/>
      <c r="AM58" s="41"/>
      <c r="AN58" s="41"/>
      <c r="AO58" s="41"/>
      <c r="AP58" s="11"/>
    </row>
    <row r="59" spans="1:79" ht="15.4">
      <c r="A59" s="11"/>
      <c r="B59" s="26"/>
      <c r="C59" s="26"/>
      <c r="D59" s="26"/>
      <c r="E59" s="26"/>
      <c r="F59" s="26"/>
      <c r="G59" s="26"/>
      <c r="H59" s="26"/>
      <c r="I59" s="26"/>
      <c r="J59" s="26"/>
      <c r="K59" s="26"/>
      <c r="L59" s="26"/>
      <c r="M59" s="26"/>
      <c r="N59" s="41"/>
      <c r="O59" s="41"/>
      <c r="P59" s="41"/>
      <c r="Q59" s="41"/>
      <c r="R59" s="41"/>
      <c r="S59" s="41"/>
      <c r="T59" s="41"/>
      <c r="U59" s="42"/>
      <c r="V59" s="41"/>
      <c r="W59" s="41"/>
      <c r="X59" s="41"/>
      <c r="Y59" s="41"/>
      <c r="Z59" s="41"/>
      <c r="AA59" s="41"/>
      <c r="AB59" s="41"/>
      <c r="AC59" s="41"/>
      <c r="AD59" s="41"/>
      <c r="AE59" s="41"/>
      <c r="AF59" s="41"/>
      <c r="AG59" s="41"/>
      <c r="AH59" s="41"/>
      <c r="AI59" s="41"/>
      <c r="AJ59" s="41"/>
      <c r="AK59" s="41"/>
      <c r="AL59" s="41"/>
      <c r="AM59" s="41"/>
      <c r="AN59" s="41"/>
      <c r="AO59" s="41"/>
      <c r="AP59" s="11"/>
    </row>
    <row r="60" spans="1:79" ht="15.4">
      <c r="A60" s="11"/>
      <c r="B60" s="41"/>
      <c r="C60" s="41"/>
      <c r="D60" s="41"/>
      <c r="E60" s="41"/>
      <c r="F60" s="41"/>
      <c r="G60" s="41"/>
      <c r="H60" s="41"/>
      <c r="I60" s="41"/>
      <c r="J60" s="41"/>
      <c r="K60" s="41"/>
      <c r="L60" s="41"/>
      <c r="M60" s="41"/>
      <c r="N60" s="41"/>
      <c r="O60" s="41"/>
      <c r="P60" s="41"/>
      <c r="Q60" s="41"/>
      <c r="R60" s="41"/>
      <c r="S60" s="41"/>
      <c r="T60" s="41"/>
      <c r="U60" s="41"/>
      <c r="V60" s="41"/>
      <c r="W60" s="41"/>
      <c r="X60" s="41"/>
      <c r="Y60" s="41"/>
      <c r="Z60" s="41"/>
      <c r="AA60" s="41"/>
      <c r="AB60" s="41"/>
      <c r="AC60" s="41"/>
      <c r="AD60" s="41"/>
      <c r="AE60" s="41"/>
      <c r="AF60" s="41"/>
      <c r="AG60" s="41"/>
      <c r="AH60" s="41"/>
      <c r="AI60" s="41"/>
      <c r="AJ60" s="41"/>
      <c r="AK60" s="41"/>
      <c r="AL60" s="41"/>
      <c r="AM60" s="41"/>
      <c r="AN60" s="41"/>
      <c r="AO60" s="41"/>
      <c r="AP60" s="11"/>
    </row>
    <row r="61" spans="1:79" ht="17.25">
      <c r="A61" s="11"/>
      <c r="B61" s="174"/>
      <c r="C61" s="174"/>
      <c r="D61" s="174"/>
      <c r="E61" s="174"/>
      <c r="F61" s="174"/>
      <c r="G61" s="174"/>
      <c r="H61" s="174"/>
      <c r="I61" s="174"/>
      <c r="J61" s="174"/>
      <c r="K61" s="174"/>
      <c r="L61" s="174"/>
      <c r="M61" s="174"/>
      <c r="N61" s="174"/>
      <c r="O61" s="174"/>
      <c r="P61" s="174"/>
      <c r="Q61" s="174"/>
      <c r="R61" s="174"/>
      <c r="S61" s="174"/>
      <c r="T61" s="174"/>
      <c r="U61" s="174"/>
      <c r="V61" s="174"/>
      <c r="W61" s="174"/>
      <c r="X61" s="174"/>
      <c r="Y61" s="174"/>
      <c r="Z61" s="174"/>
      <c r="AA61" s="174"/>
      <c r="AB61" s="174"/>
      <c r="AC61" s="174"/>
      <c r="AD61" s="174"/>
      <c r="AE61" s="174"/>
      <c r="AF61" s="174"/>
      <c r="AG61" s="174"/>
      <c r="AH61" s="174"/>
      <c r="AI61" s="174"/>
      <c r="AJ61" s="174"/>
      <c r="AK61" s="174"/>
      <c r="AL61" s="174"/>
      <c r="AM61" s="174"/>
      <c r="AN61" s="174"/>
      <c r="AO61" s="174"/>
      <c r="AP61" s="11"/>
    </row>
    <row r="62" spans="1:79" ht="15.75" customHeight="1">
      <c r="A62" s="11"/>
      <c r="B62" s="206" t="s">
        <v>38</v>
      </c>
      <c r="C62" s="206"/>
      <c r="D62" s="206"/>
      <c r="E62" s="206"/>
      <c r="F62" s="206"/>
      <c r="G62" s="206"/>
      <c r="H62" s="206"/>
      <c r="I62" s="206"/>
      <c r="J62" s="206"/>
      <c r="K62" s="206"/>
      <c r="L62" s="206"/>
      <c r="M62" s="206"/>
      <c r="N62" s="206"/>
      <c r="O62" s="206"/>
      <c r="P62" s="206"/>
      <c r="Q62" s="206"/>
      <c r="R62" s="206"/>
      <c r="S62" s="206"/>
      <c r="T62" s="206"/>
      <c r="U62" s="206"/>
      <c r="V62" s="206"/>
      <c r="W62" s="206"/>
      <c r="X62" s="206"/>
      <c r="Y62" s="206"/>
      <c r="Z62" s="206"/>
      <c r="AA62" s="206"/>
      <c r="AB62" s="206"/>
      <c r="AC62" s="206"/>
      <c r="AD62" s="206"/>
      <c r="AE62" s="206"/>
      <c r="AF62" s="206"/>
      <c r="AG62" s="206"/>
      <c r="AH62" s="206"/>
      <c r="AI62" s="206"/>
      <c r="AJ62" s="206"/>
      <c r="AK62" s="206"/>
      <c r="AL62" s="206"/>
      <c r="AM62" s="206"/>
      <c r="AN62" s="206"/>
      <c r="AO62" s="206"/>
      <c r="AP62" s="11"/>
    </row>
    <row r="63" spans="1:79" ht="15.4">
      <c r="A63" s="11"/>
      <c r="B63" s="142"/>
      <c r="C63" s="142"/>
      <c r="D63" s="142"/>
      <c r="E63" s="142"/>
      <c r="F63" s="142"/>
      <c r="G63" s="142"/>
      <c r="H63" s="142"/>
      <c r="I63" s="142"/>
      <c r="J63" s="142"/>
      <c r="K63" s="142"/>
      <c r="L63" s="142"/>
      <c r="M63" s="142"/>
      <c r="N63" s="142"/>
      <c r="O63" s="142"/>
      <c r="P63" s="142"/>
      <c r="Q63" s="142"/>
      <c r="R63" s="142"/>
      <c r="S63" s="142"/>
      <c r="T63" s="142"/>
      <c r="U63" s="142"/>
      <c r="V63" s="142"/>
      <c r="W63" s="142"/>
      <c r="X63" s="142"/>
      <c r="Y63" s="142"/>
      <c r="Z63" s="142"/>
      <c r="AA63" s="142"/>
      <c r="AB63" s="142"/>
      <c r="AC63" s="142"/>
      <c r="AD63" s="142"/>
      <c r="AE63" s="142"/>
      <c r="AF63" s="142"/>
      <c r="AG63" s="142"/>
      <c r="AH63" s="142"/>
      <c r="AI63" s="142"/>
      <c r="AJ63" s="142"/>
      <c r="AK63" s="142"/>
      <c r="AL63" s="142"/>
      <c r="AM63" s="142"/>
      <c r="AN63" s="142"/>
      <c r="AO63" s="142"/>
      <c r="AP63" s="11"/>
    </row>
    <row r="64" spans="1:79" ht="15.4">
      <c r="A64" s="11"/>
      <c r="B64" s="142"/>
      <c r="C64" s="142"/>
      <c r="D64" s="142"/>
      <c r="E64" s="142"/>
      <c r="F64" s="142"/>
      <c r="G64" s="142"/>
      <c r="H64" s="142"/>
      <c r="I64" s="142"/>
      <c r="J64" s="142"/>
      <c r="K64" s="142"/>
      <c r="L64" s="142"/>
      <c r="M64" s="142"/>
      <c r="N64" s="142"/>
      <c r="O64" s="142"/>
      <c r="P64" s="142"/>
      <c r="Q64" s="142"/>
      <c r="R64" s="142"/>
      <c r="S64" s="142"/>
      <c r="T64" s="142"/>
      <c r="U64" s="142"/>
      <c r="V64" s="41"/>
      <c r="W64" s="41"/>
      <c r="X64" s="41"/>
      <c r="Y64" s="41"/>
      <c r="Z64" s="41"/>
      <c r="AA64" s="41"/>
      <c r="AB64" s="41"/>
      <c r="AC64" s="41"/>
      <c r="AD64" s="41"/>
      <c r="AE64" s="41"/>
      <c r="AF64" s="41"/>
      <c r="AG64" s="41"/>
      <c r="AH64" s="41"/>
      <c r="AI64" s="41"/>
      <c r="AJ64" s="41"/>
      <c r="AK64" s="41"/>
      <c r="AL64" s="41"/>
      <c r="AM64" s="41"/>
      <c r="AN64" s="41"/>
      <c r="AO64" s="41"/>
      <c r="AP64" s="11"/>
    </row>
    <row r="65" spans="1:42" ht="15.4">
      <c r="A65" s="11"/>
      <c r="B65" s="142" t="s">
        <v>39</v>
      </c>
      <c r="C65" s="142"/>
      <c r="D65" s="142"/>
      <c r="E65" s="142"/>
      <c r="F65" s="142"/>
      <c r="G65" s="142"/>
      <c r="H65" s="142"/>
      <c r="I65" s="142"/>
      <c r="J65" s="142"/>
      <c r="K65" s="142"/>
      <c r="L65" s="142"/>
      <c r="M65" s="142"/>
      <c r="N65" s="142"/>
      <c r="O65" s="142"/>
      <c r="P65" s="142"/>
      <c r="Q65" s="142"/>
      <c r="R65" s="142"/>
      <c r="S65" s="142"/>
      <c r="T65" s="142"/>
      <c r="U65" s="142"/>
      <c r="V65" s="142"/>
      <c r="W65" s="142"/>
      <c r="X65" s="142"/>
      <c r="Y65" s="142"/>
      <c r="Z65" s="142"/>
      <c r="AA65" s="142"/>
      <c r="AB65" s="142"/>
      <c r="AC65" s="142"/>
      <c r="AD65" s="142"/>
      <c r="AE65" s="142"/>
      <c r="AF65" s="142"/>
      <c r="AG65" s="142"/>
      <c r="AH65" s="142"/>
      <c r="AI65" s="142"/>
      <c r="AJ65" s="142"/>
      <c r="AK65" s="142"/>
      <c r="AL65" s="142"/>
      <c r="AM65" s="142"/>
      <c r="AN65" s="142"/>
      <c r="AO65" s="142"/>
      <c r="AP65" s="11"/>
    </row>
    <row r="66" spans="1:42" ht="15.4">
      <c r="A66" s="11"/>
      <c r="B66" s="142" t="s">
        <v>40</v>
      </c>
      <c r="C66" s="142"/>
      <c r="D66" s="142"/>
      <c r="E66" s="142"/>
      <c r="F66" s="142"/>
      <c r="G66" s="142"/>
      <c r="H66" s="142"/>
      <c r="I66" s="142"/>
      <c r="J66" s="142"/>
      <c r="K66" s="142"/>
      <c r="L66" s="142"/>
      <c r="M66" s="142"/>
      <c r="N66" s="142"/>
      <c r="O66" s="142"/>
      <c r="P66" s="142"/>
      <c r="Q66" s="142"/>
      <c r="R66" s="142"/>
      <c r="S66" s="142"/>
      <c r="T66" s="142"/>
      <c r="U66" s="142"/>
      <c r="V66" s="41"/>
      <c r="W66" s="41"/>
      <c r="X66" s="41"/>
      <c r="Y66" s="41"/>
      <c r="Z66" s="41"/>
      <c r="AA66" s="41"/>
      <c r="AB66" s="41"/>
      <c r="AC66" s="41"/>
      <c r="AD66" s="41"/>
      <c r="AE66" s="41"/>
      <c r="AF66" s="41"/>
      <c r="AG66" s="41"/>
      <c r="AH66" s="41"/>
      <c r="AI66" s="41"/>
      <c r="AJ66" s="41"/>
      <c r="AK66" s="41"/>
      <c r="AL66" s="41"/>
      <c r="AM66" s="41"/>
      <c r="AN66" s="41"/>
      <c r="AO66" s="41"/>
      <c r="AP66" s="11"/>
    </row>
    <row r="67" spans="1:42" ht="15.4">
      <c r="A67" s="11"/>
      <c r="B67" s="41"/>
      <c r="C67" s="41"/>
      <c r="D67" s="41"/>
      <c r="E67" s="41"/>
      <c r="F67" s="41"/>
      <c r="G67" s="41"/>
      <c r="H67" s="41"/>
      <c r="I67" s="41"/>
      <c r="J67" s="41"/>
      <c r="K67" s="41"/>
      <c r="L67" s="41"/>
      <c r="M67" s="41"/>
      <c r="N67" s="41"/>
      <c r="O67" s="41"/>
      <c r="P67" s="41"/>
      <c r="Q67" s="42"/>
      <c r="R67" s="42"/>
      <c r="S67" s="42"/>
      <c r="T67" s="42"/>
      <c r="U67" s="42"/>
      <c r="V67" s="42"/>
      <c r="W67" s="42"/>
      <c r="X67" s="42"/>
      <c r="Y67" s="42"/>
      <c r="Z67" s="121"/>
      <c r="AA67" s="121"/>
      <c r="AB67" s="121"/>
      <c r="AC67" s="121"/>
      <c r="AD67" s="121"/>
      <c r="AE67" s="121"/>
      <c r="AF67" s="121"/>
      <c r="AG67" s="121"/>
      <c r="AH67" s="121"/>
      <c r="AI67" s="121"/>
      <c r="AJ67" s="121"/>
      <c r="AK67" s="121"/>
      <c r="AL67" s="121"/>
      <c r="AM67" s="121"/>
      <c r="AN67" s="121"/>
      <c r="AO67" s="121"/>
      <c r="AP67" s="11"/>
    </row>
    <row r="68" spans="1:42" ht="15.75" customHeight="1">
      <c r="A68" s="11"/>
      <c r="B68" s="187" t="s">
        <v>103</v>
      </c>
      <c r="C68" s="187"/>
      <c r="D68" s="187"/>
      <c r="E68" s="187"/>
      <c r="F68" s="187"/>
      <c r="G68" s="187"/>
      <c r="H68" s="187"/>
      <c r="I68" s="187"/>
      <c r="J68" s="187"/>
      <c r="K68" s="187"/>
      <c r="L68" s="187"/>
      <c r="M68" s="187"/>
      <c r="N68" s="187"/>
      <c r="O68" s="189"/>
      <c r="P68" s="190"/>
      <c r="Q68" s="191"/>
      <c r="R68" s="191"/>
      <c r="S68" s="191"/>
      <c r="T68" s="191"/>
      <c r="U68" s="191"/>
      <c r="V68" s="191"/>
      <c r="W68" s="191"/>
      <c r="X68" s="191"/>
      <c r="Y68" s="192"/>
      <c r="Z68" s="155"/>
      <c r="AA68" s="153"/>
      <c r="AB68" s="153"/>
      <c r="AC68" s="153"/>
      <c r="AD68" s="153"/>
      <c r="AE68" s="153"/>
      <c r="AF68" s="153"/>
      <c r="AG68" s="153"/>
      <c r="AH68" s="154"/>
      <c r="AI68" s="153"/>
      <c r="AJ68" s="153"/>
      <c r="AK68" s="153"/>
      <c r="AL68" s="153"/>
      <c r="AM68" s="153"/>
      <c r="AN68" s="153"/>
      <c r="AO68" s="154"/>
      <c r="AP68" s="11"/>
    </row>
    <row r="69" spans="1:42" ht="15">
      <c r="A69" s="11"/>
      <c r="B69" s="187"/>
      <c r="C69" s="187"/>
      <c r="D69" s="187"/>
      <c r="E69" s="187"/>
      <c r="F69" s="187"/>
      <c r="G69" s="187"/>
      <c r="H69" s="187"/>
      <c r="I69" s="187"/>
      <c r="J69" s="187"/>
      <c r="K69" s="187"/>
      <c r="L69" s="187"/>
      <c r="M69" s="187"/>
      <c r="N69" s="187"/>
      <c r="O69" s="189"/>
      <c r="P69" s="150" t="s">
        <v>41</v>
      </c>
      <c r="Q69" s="151"/>
      <c r="R69" s="151"/>
      <c r="S69" s="151"/>
      <c r="T69" s="151"/>
      <c r="U69" s="151"/>
      <c r="V69" s="151"/>
      <c r="W69" s="151"/>
      <c r="X69" s="151"/>
      <c r="Y69" s="152"/>
      <c r="Z69" s="150" t="s">
        <v>42</v>
      </c>
      <c r="AA69" s="151"/>
      <c r="AB69" s="151"/>
      <c r="AC69" s="151"/>
      <c r="AD69" s="151"/>
      <c r="AE69" s="151"/>
      <c r="AF69" s="151"/>
      <c r="AG69" s="151"/>
      <c r="AH69" s="152"/>
      <c r="AI69" s="150" t="s">
        <v>43</v>
      </c>
      <c r="AJ69" s="151"/>
      <c r="AK69" s="151"/>
      <c r="AL69" s="151"/>
      <c r="AM69" s="151"/>
      <c r="AN69" s="151"/>
      <c r="AO69" s="152"/>
      <c r="AP69" s="13"/>
    </row>
    <row r="70" spans="1:42" ht="15">
      <c r="A70" s="11"/>
      <c r="B70" s="187"/>
      <c r="C70" s="187"/>
      <c r="D70" s="187"/>
      <c r="E70" s="187"/>
      <c r="F70" s="187"/>
      <c r="G70" s="187"/>
      <c r="H70" s="187"/>
      <c r="I70" s="187"/>
      <c r="J70" s="187"/>
      <c r="K70" s="187"/>
      <c r="L70" s="187"/>
      <c r="M70" s="187"/>
      <c r="N70" s="187"/>
      <c r="O70" s="189"/>
      <c r="P70" s="148"/>
      <c r="Q70" s="137"/>
      <c r="R70" s="137"/>
      <c r="S70" s="137"/>
      <c r="T70" s="137"/>
      <c r="U70" s="137"/>
      <c r="V70" s="137"/>
      <c r="W70" s="137"/>
      <c r="X70" s="137"/>
      <c r="Y70" s="149"/>
      <c r="Z70" s="148"/>
      <c r="AA70" s="137"/>
      <c r="AB70" s="137"/>
      <c r="AC70" s="137"/>
      <c r="AD70" s="137"/>
      <c r="AE70" s="137"/>
      <c r="AF70" s="137"/>
      <c r="AG70" s="137"/>
      <c r="AH70" s="149"/>
      <c r="AI70" s="148"/>
      <c r="AJ70" s="137"/>
      <c r="AK70" s="137"/>
      <c r="AL70" s="137"/>
      <c r="AM70" s="137"/>
      <c r="AN70" s="137"/>
      <c r="AO70" s="149"/>
      <c r="AP70" s="13"/>
    </row>
    <row r="71" spans="1:42" ht="15">
      <c r="A71" s="11"/>
      <c r="B71" s="187"/>
      <c r="C71" s="187"/>
      <c r="D71" s="187"/>
      <c r="E71" s="187"/>
      <c r="F71" s="187"/>
      <c r="G71" s="187"/>
      <c r="H71" s="187"/>
      <c r="I71" s="187"/>
      <c r="J71" s="187"/>
      <c r="K71" s="187"/>
      <c r="L71" s="187"/>
      <c r="M71" s="187"/>
      <c r="N71" s="187"/>
      <c r="O71" s="187"/>
      <c r="P71" s="137"/>
      <c r="Q71" s="137"/>
      <c r="R71" s="137"/>
      <c r="S71" s="137"/>
      <c r="T71" s="137"/>
      <c r="U71" s="137"/>
      <c r="V71" s="137"/>
      <c r="W71" s="137"/>
      <c r="X71" s="137"/>
      <c r="Y71" s="137"/>
      <c r="Z71" s="137"/>
      <c r="AA71" s="137"/>
      <c r="AB71" s="137"/>
      <c r="AC71" s="137"/>
      <c r="AD71" s="137"/>
      <c r="AE71" s="137"/>
      <c r="AF71" s="137"/>
      <c r="AG71" s="137"/>
      <c r="AH71" s="137"/>
      <c r="AI71" s="137"/>
      <c r="AJ71" s="137"/>
      <c r="AK71" s="137"/>
      <c r="AL71" s="137"/>
      <c r="AM71" s="137"/>
      <c r="AN71" s="137"/>
      <c r="AO71" s="137"/>
      <c r="AP71" s="13"/>
    </row>
    <row r="72" spans="1:42" ht="15.75" customHeight="1">
      <c r="A72" s="11"/>
      <c r="B72" s="187" t="s">
        <v>104</v>
      </c>
      <c r="C72" s="187"/>
      <c r="D72" s="187"/>
      <c r="E72" s="187"/>
      <c r="F72" s="187"/>
      <c r="G72" s="187"/>
      <c r="H72" s="187"/>
      <c r="I72" s="187"/>
      <c r="J72" s="187"/>
      <c r="K72" s="187"/>
      <c r="L72" s="187"/>
      <c r="M72" s="187"/>
      <c r="N72" s="187"/>
      <c r="O72" s="189"/>
      <c r="P72" s="190"/>
      <c r="Q72" s="191"/>
      <c r="R72" s="191"/>
      <c r="S72" s="191"/>
      <c r="T72" s="191"/>
      <c r="U72" s="191"/>
      <c r="V72" s="191"/>
      <c r="W72" s="191"/>
      <c r="X72" s="191"/>
      <c r="Y72" s="192"/>
      <c r="Z72" s="155"/>
      <c r="AA72" s="153"/>
      <c r="AB72" s="153"/>
      <c r="AC72" s="153"/>
      <c r="AD72" s="153"/>
      <c r="AE72" s="153"/>
      <c r="AF72" s="153"/>
      <c r="AG72" s="153"/>
      <c r="AH72" s="154"/>
      <c r="AI72" s="153"/>
      <c r="AJ72" s="153"/>
      <c r="AK72" s="153"/>
      <c r="AL72" s="153"/>
      <c r="AM72" s="153"/>
      <c r="AN72" s="153"/>
      <c r="AO72" s="154"/>
      <c r="AP72" s="11"/>
    </row>
    <row r="73" spans="1:42" ht="15">
      <c r="A73" s="11"/>
      <c r="B73" s="187"/>
      <c r="C73" s="187"/>
      <c r="D73" s="187"/>
      <c r="E73" s="187"/>
      <c r="F73" s="187"/>
      <c r="G73" s="187"/>
      <c r="H73" s="187"/>
      <c r="I73" s="187"/>
      <c r="J73" s="187"/>
      <c r="K73" s="187"/>
      <c r="L73" s="187"/>
      <c r="M73" s="187"/>
      <c r="N73" s="187"/>
      <c r="O73" s="189"/>
      <c r="P73" s="150" t="s">
        <v>41</v>
      </c>
      <c r="Q73" s="151"/>
      <c r="R73" s="151"/>
      <c r="S73" s="151"/>
      <c r="T73" s="151"/>
      <c r="U73" s="151"/>
      <c r="V73" s="151"/>
      <c r="W73" s="151"/>
      <c r="X73" s="151"/>
      <c r="Y73" s="152"/>
      <c r="Z73" s="150" t="s">
        <v>42</v>
      </c>
      <c r="AA73" s="151"/>
      <c r="AB73" s="151"/>
      <c r="AC73" s="151"/>
      <c r="AD73" s="151"/>
      <c r="AE73" s="151"/>
      <c r="AF73" s="151"/>
      <c r="AG73" s="151"/>
      <c r="AH73" s="152"/>
      <c r="AI73" s="150" t="s">
        <v>43</v>
      </c>
      <c r="AJ73" s="151"/>
      <c r="AK73" s="151"/>
      <c r="AL73" s="151"/>
      <c r="AM73" s="151"/>
      <c r="AN73" s="151"/>
      <c r="AO73" s="152"/>
      <c r="AP73" s="13"/>
    </row>
    <row r="74" spans="1:42" ht="15">
      <c r="A74" s="11"/>
      <c r="B74" s="187"/>
      <c r="C74" s="187"/>
      <c r="D74" s="187"/>
      <c r="E74" s="187"/>
      <c r="F74" s="187"/>
      <c r="G74" s="187"/>
      <c r="H74" s="187"/>
      <c r="I74" s="187"/>
      <c r="J74" s="187"/>
      <c r="K74" s="187"/>
      <c r="L74" s="187"/>
      <c r="M74" s="187"/>
      <c r="N74" s="187"/>
      <c r="O74" s="189"/>
      <c r="P74" s="148"/>
      <c r="Q74" s="137"/>
      <c r="R74" s="137"/>
      <c r="S74" s="137"/>
      <c r="T74" s="137"/>
      <c r="U74" s="137"/>
      <c r="V74" s="137"/>
      <c r="W74" s="137"/>
      <c r="X74" s="137"/>
      <c r="Y74" s="149"/>
      <c r="Z74" s="148"/>
      <c r="AA74" s="137"/>
      <c r="AB74" s="137"/>
      <c r="AC74" s="137"/>
      <c r="AD74" s="137"/>
      <c r="AE74" s="137"/>
      <c r="AF74" s="137"/>
      <c r="AG74" s="137"/>
      <c r="AH74" s="149"/>
      <c r="AI74" s="148"/>
      <c r="AJ74" s="137"/>
      <c r="AK74" s="137"/>
      <c r="AL74" s="137"/>
      <c r="AM74" s="137"/>
      <c r="AN74" s="137"/>
      <c r="AO74" s="149"/>
      <c r="AP74" s="13"/>
    </row>
    <row r="75" spans="1:42" ht="15">
      <c r="A75" s="11"/>
      <c r="B75" s="187"/>
      <c r="C75" s="187"/>
      <c r="D75" s="187"/>
      <c r="E75" s="187"/>
      <c r="F75" s="187"/>
      <c r="G75" s="187"/>
      <c r="H75" s="187"/>
      <c r="I75" s="187"/>
      <c r="J75" s="187"/>
      <c r="K75" s="187"/>
      <c r="L75" s="187"/>
      <c r="M75" s="187"/>
      <c r="N75" s="187"/>
      <c r="O75" s="187"/>
      <c r="P75" s="137"/>
      <c r="Q75" s="137"/>
      <c r="R75" s="137"/>
      <c r="S75" s="137"/>
      <c r="T75" s="137"/>
      <c r="U75" s="137"/>
      <c r="V75" s="137"/>
      <c r="W75" s="137"/>
      <c r="X75" s="137"/>
      <c r="Y75" s="137"/>
      <c r="Z75" s="137"/>
      <c r="AA75" s="137"/>
      <c r="AB75" s="137"/>
      <c r="AC75" s="137"/>
      <c r="AD75" s="137"/>
      <c r="AE75" s="137"/>
      <c r="AF75" s="137"/>
      <c r="AG75" s="137"/>
      <c r="AH75" s="137"/>
      <c r="AI75" s="137"/>
      <c r="AJ75" s="137"/>
      <c r="AK75" s="137"/>
      <c r="AL75" s="137"/>
      <c r="AM75" s="137"/>
      <c r="AN75" s="137"/>
      <c r="AO75" s="137"/>
      <c r="AP75" s="13"/>
    </row>
    <row r="76" spans="1:42" ht="15.75" customHeight="1">
      <c r="A76" s="11"/>
      <c r="B76" s="187" t="s">
        <v>44</v>
      </c>
      <c r="C76" s="187"/>
      <c r="D76" s="187"/>
      <c r="E76" s="187"/>
      <c r="F76" s="187"/>
      <c r="G76" s="187"/>
      <c r="H76" s="187"/>
      <c r="I76" s="187"/>
      <c r="J76" s="187"/>
      <c r="K76" s="187"/>
      <c r="L76" s="187"/>
      <c r="M76" s="187"/>
      <c r="N76" s="187"/>
      <c r="O76" s="189"/>
      <c r="P76" s="190"/>
      <c r="Q76" s="191"/>
      <c r="R76" s="191"/>
      <c r="S76" s="191"/>
      <c r="T76" s="191"/>
      <c r="U76" s="191"/>
      <c r="V76" s="191"/>
      <c r="W76" s="191"/>
      <c r="X76" s="191"/>
      <c r="Y76" s="192"/>
      <c r="Z76" s="155"/>
      <c r="AA76" s="153"/>
      <c r="AB76" s="153"/>
      <c r="AC76" s="153"/>
      <c r="AD76" s="153"/>
      <c r="AE76" s="153"/>
      <c r="AF76" s="153"/>
      <c r="AG76" s="153"/>
      <c r="AH76" s="154"/>
      <c r="AI76" s="153"/>
      <c r="AJ76" s="153"/>
      <c r="AK76" s="153"/>
      <c r="AL76" s="153"/>
      <c r="AM76" s="153"/>
      <c r="AN76" s="153"/>
      <c r="AO76" s="154"/>
      <c r="AP76" s="11"/>
    </row>
    <row r="77" spans="1:42" ht="15">
      <c r="A77" s="11"/>
      <c r="B77" s="187"/>
      <c r="C77" s="187"/>
      <c r="D77" s="187"/>
      <c r="E77" s="187"/>
      <c r="F77" s="187"/>
      <c r="G77" s="187"/>
      <c r="H77" s="187"/>
      <c r="I77" s="187"/>
      <c r="J77" s="187"/>
      <c r="K77" s="187"/>
      <c r="L77" s="187"/>
      <c r="M77" s="187"/>
      <c r="N77" s="187"/>
      <c r="O77" s="189"/>
      <c r="P77" s="150" t="s">
        <v>41</v>
      </c>
      <c r="Q77" s="151"/>
      <c r="R77" s="151"/>
      <c r="S77" s="151"/>
      <c r="T77" s="151"/>
      <c r="U77" s="151"/>
      <c r="V77" s="151"/>
      <c r="W77" s="151"/>
      <c r="X77" s="151"/>
      <c r="Y77" s="152"/>
      <c r="Z77" s="150" t="s">
        <v>42</v>
      </c>
      <c r="AA77" s="151"/>
      <c r="AB77" s="151"/>
      <c r="AC77" s="151"/>
      <c r="AD77" s="151"/>
      <c r="AE77" s="151"/>
      <c r="AF77" s="151"/>
      <c r="AG77" s="151"/>
      <c r="AH77" s="152"/>
      <c r="AI77" s="150" t="s">
        <v>43</v>
      </c>
      <c r="AJ77" s="151"/>
      <c r="AK77" s="151"/>
      <c r="AL77" s="151"/>
      <c r="AM77" s="151"/>
      <c r="AN77" s="151"/>
      <c r="AO77" s="152"/>
      <c r="AP77" s="13"/>
    </row>
    <row r="78" spans="1:42" ht="15">
      <c r="A78" s="11"/>
      <c r="B78" s="187"/>
      <c r="C78" s="187"/>
      <c r="D78" s="187"/>
      <c r="E78" s="187"/>
      <c r="F78" s="187"/>
      <c r="G78" s="187"/>
      <c r="H78" s="187"/>
      <c r="I78" s="187"/>
      <c r="J78" s="187"/>
      <c r="K78" s="187"/>
      <c r="L78" s="187"/>
      <c r="M78" s="187"/>
      <c r="N78" s="187"/>
      <c r="O78" s="189"/>
      <c r="P78" s="148"/>
      <c r="Q78" s="137"/>
      <c r="R78" s="137"/>
      <c r="S78" s="137"/>
      <c r="T78" s="137"/>
      <c r="U78" s="137"/>
      <c r="V78" s="137"/>
      <c r="W78" s="137"/>
      <c r="X78" s="137"/>
      <c r="Y78" s="149"/>
      <c r="Z78" s="148"/>
      <c r="AA78" s="137"/>
      <c r="AB78" s="137"/>
      <c r="AC78" s="137"/>
      <c r="AD78" s="137"/>
      <c r="AE78" s="137"/>
      <c r="AF78" s="137"/>
      <c r="AG78" s="137"/>
      <c r="AH78" s="149"/>
      <c r="AI78" s="148"/>
      <c r="AJ78" s="137"/>
      <c r="AK78" s="137"/>
      <c r="AL78" s="137"/>
      <c r="AM78" s="137"/>
      <c r="AN78" s="137"/>
      <c r="AO78" s="149"/>
      <c r="AP78" s="13"/>
    </row>
    <row r="79" spans="1:42" ht="15">
      <c r="A79" s="11"/>
      <c r="B79" s="187"/>
      <c r="C79" s="187"/>
      <c r="D79" s="187"/>
      <c r="E79" s="187"/>
      <c r="F79" s="187"/>
      <c r="G79" s="187"/>
      <c r="H79" s="187"/>
      <c r="I79" s="187"/>
      <c r="J79" s="187"/>
      <c r="K79" s="187"/>
      <c r="L79" s="187"/>
      <c r="M79" s="187"/>
      <c r="N79" s="187"/>
      <c r="O79" s="187"/>
      <c r="P79" s="137"/>
      <c r="Q79" s="137"/>
      <c r="R79" s="137"/>
      <c r="S79" s="137"/>
      <c r="T79" s="137"/>
      <c r="U79" s="137"/>
      <c r="V79" s="137"/>
      <c r="W79" s="137"/>
      <c r="X79" s="137"/>
      <c r="Y79" s="137"/>
      <c r="Z79" s="137"/>
      <c r="AA79" s="137"/>
      <c r="AB79" s="137"/>
      <c r="AC79" s="137"/>
      <c r="AD79" s="137"/>
      <c r="AE79" s="137"/>
      <c r="AF79" s="137"/>
      <c r="AG79" s="137"/>
      <c r="AH79" s="137"/>
      <c r="AI79" s="137"/>
      <c r="AJ79" s="137"/>
      <c r="AK79" s="137"/>
      <c r="AL79" s="137"/>
      <c r="AM79" s="137"/>
      <c r="AN79" s="137"/>
      <c r="AO79" s="137"/>
      <c r="AP79" s="13"/>
    </row>
    <row r="80" spans="1:42" ht="15.75" customHeight="1">
      <c r="A80" s="11"/>
      <c r="B80" s="187" t="s">
        <v>105</v>
      </c>
      <c r="C80" s="187"/>
      <c r="D80" s="187"/>
      <c r="E80" s="187"/>
      <c r="F80" s="187"/>
      <c r="G80" s="187"/>
      <c r="H80" s="187"/>
      <c r="I80" s="187"/>
      <c r="J80" s="187"/>
      <c r="K80" s="187"/>
      <c r="L80" s="187"/>
      <c r="M80" s="187"/>
      <c r="N80" s="187"/>
      <c r="O80" s="189"/>
      <c r="P80" s="190"/>
      <c r="Q80" s="191"/>
      <c r="R80" s="191"/>
      <c r="S80" s="191"/>
      <c r="T80" s="191"/>
      <c r="U80" s="191"/>
      <c r="V80" s="191"/>
      <c r="W80" s="191"/>
      <c r="X80" s="191"/>
      <c r="Y80" s="192"/>
      <c r="Z80" s="155"/>
      <c r="AA80" s="153"/>
      <c r="AB80" s="153"/>
      <c r="AC80" s="153"/>
      <c r="AD80" s="153"/>
      <c r="AE80" s="153"/>
      <c r="AF80" s="153"/>
      <c r="AG80" s="153"/>
      <c r="AH80" s="154"/>
      <c r="AI80" s="153"/>
      <c r="AJ80" s="153"/>
      <c r="AK80" s="153"/>
      <c r="AL80" s="153"/>
      <c r="AM80" s="153"/>
      <c r="AN80" s="153"/>
      <c r="AO80" s="154"/>
      <c r="AP80" s="11"/>
    </row>
    <row r="81" spans="1:42" ht="15.75" customHeight="1">
      <c r="A81" s="11"/>
      <c r="B81" s="187" t="s">
        <v>45</v>
      </c>
      <c r="C81" s="187"/>
      <c r="D81" s="187"/>
      <c r="E81" s="187"/>
      <c r="F81" s="187"/>
      <c r="G81" s="187"/>
      <c r="H81" s="187"/>
      <c r="I81" s="187"/>
      <c r="J81" s="187"/>
      <c r="K81" s="187"/>
      <c r="L81" s="187"/>
      <c r="M81" s="187"/>
      <c r="N81" s="187"/>
      <c r="O81" s="187"/>
      <c r="P81" s="150" t="s">
        <v>41</v>
      </c>
      <c r="Q81" s="151"/>
      <c r="R81" s="151"/>
      <c r="S81" s="151"/>
      <c r="T81" s="151"/>
      <c r="U81" s="151"/>
      <c r="V81" s="151"/>
      <c r="W81" s="151"/>
      <c r="X81" s="151"/>
      <c r="Y81" s="152"/>
      <c r="Z81" s="150" t="s">
        <v>42</v>
      </c>
      <c r="AA81" s="151"/>
      <c r="AB81" s="151"/>
      <c r="AC81" s="151"/>
      <c r="AD81" s="151"/>
      <c r="AE81" s="151"/>
      <c r="AF81" s="151"/>
      <c r="AG81" s="151"/>
      <c r="AH81" s="152"/>
      <c r="AI81" s="150" t="s">
        <v>43</v>
      </c>
      <c r="AJ81" s="151"/>
      <c r="AK81" s="151"/>
      <c r="AL81" s="151"/>
      <c r="AM81" s="151"/>
      <c r="AN81" s="151"/>
      <c r="AO81" s="152"/>
      <c r="AP81" s="13"/>
    </row>
    <row r="82" spans="1:42" ht="15">
      <c r="A82" s="11"/>
      <c r="B82" s="187"/>
      <c r="C82" s="187"/>
      <c r="D82" s="187"/>
      <c r="E82" s="187"/>
      <c r="F82" s="187"/>
      <c r="G82" s="187"/>
      <c r="H82" s="187"/>
      <c r="I82" s="187"/>
      <c r="J82" s="187"/>
      <c r="K82" s="187"/>
      <c r="L82" s="187"/>
      <c r="M82" s="187"/>
      <c r="N82" s="187"/>
      <c r="O82" s="187"/>
      <c r="P82" s="148"/>
      <c r="Q82" s="137"/>
      <c r="R82" s="137"/>
      <c r="S82" s="137"/>
      <c r="T82" s="137"/>
      <c r="U82" s="137"/>
      <c r="V82" s="137"/>
      <c r="W82" s="137"/>
      <c r="X82" s="137"/>
      <c r="Y82" s="149"/>
      <c r="Z82" s="148"/>
      <c r="AA82" s="137"/>
      <c r="AB82" s="137"/>
      <c r="AC82" s="137"/>
      <c r="AD82" s="137"/>
      <c r="AE82" s="137"/>
      <c r="AF82" s="137"/>
      <c r="AG82" s="137"/>
      <c r="AH82" s="149"/>
      <c r="AI82" s="148"/>
      <c r="AJ82" s="137"/>
      <c r="AK82" s="137"/>
      <c r="AL82" s="137"/>
      <c r="AM82" s="137"/>
      <c r="AN82" s="137"/>
      <c r="AO82" s="149"/>
      <c r="AP82" s="13"/>
    </row>
    <row r="83" spans="1:42" ht="15">
      <c r="A83" s="11"/>
      <c r="B83" s="187"/>
      <c r="C83" s="187"/>
      <c r="D83" s="187"/>
      <c r="E83" s="187"/>
      <c r="F83" s="187"/>
      <c r="G83" s="187"/>
      <c r="H83" s="187"/>
      <c r="I83" s="187"/>
      <c r="J83" s="187"/>
      <c r="K83" s="187"/>
      <c r="L83" s="187"/>
      <c r="M83" s="187"/>
      <c r="N83" s="187"/>
      <c r="O83" s="187"/>
      <c r="P83" s="137"/>
      <c r="Q83" s="137"/>
      <c r="R83" s="137"/>
      <c r="S83" s="137"/>
      <c r="T83" s="137"/>
      <c r="U83" s="137"/>
      <c r="V83" s="137"/>
      <c r="W83" s="137"/>
      <c r="X83" s="137"/>
      <c r="Y83" s="137"/>
      <c r="Z83" s="137"/>
      <c r="AA83" s="137"/>
      <c r="AB83" s="137"/>
      <c r="AC83" s="137"/>
      <c r="AD83" s="137"/>
      <c r="AE83" s="137"/>
      <c r="AF83" s="137"/>
      <c r="AG83" s="137"/>
      <c r="AH83" s="137"/>
      <c r="AI83" s="137"/>
      <c r="AJ83" s="137"/>
      <c r="AK83" s="137"/>
      <c r="AL83" s="137"/>
      <c r="AM83" s="137"/>
      <c r="AN83" s="137"/>
      <c r="AO83" s="137"/>
      <c r="AP83" s="13"/>
    </row>
    <row r="84" spans="1:42" ht="15.75" customHeight="1">
      <c r="A84" s="11"/>
      <c r="B84" s="187" t="s">
        <v>106</v>
      </c>
      <c r="C84" s="187"/>
      <c r="D84" s="187"/>
      <c r="E84" s="187"/>
      <c r="F84" s="187"/>
      <c r="G84" s="187"/>
      <c r="H84" s="187"/>
      <c r="I84" s="187"/>
      <c r="J84" s="187"/>
      <c r="K84" s="187"/>
      <c r="L84" s="187"/>
      <c r="M84" s="187"/>
      <c r="N84" s="187"/>
      <c r="O84" s="189"/>
      <c r="P84" s="190"/>
      <c r="Q84" s="191"/>
      <c r="R84" s="191"/>
      <c r="S84" s="191"/>
      <c r="T84" s="191"/>
      <c r="U84" s="191"/>
      <c r="V84" s="191"/>
      <c r="W84" s="191"/>
      <c r="X84" s="191"/>
      <c r="Y84" s="192"/>
      <c r="Z84" s="155"/>
      <c r="AA84" s="153"/>
      <c r="AB84" s="153"/>
      <c r="AC84" s="153"/>
      <c r="AD84" s="153"/>
      <c r="AE84" s="153"/>
      <c r="AF84" s="153"/>
      <c r="AG84" s="153"/>
      <c r="AH84" s="154"/>
      <c r="AI84" s="153"/>
      <c r="AJ84" s="153"/>
      <c r="AK84" s="153"/>
      <c r="AL84" s="153"/>
      <c r="AM84" s="153"/>
      <c r="AN84" s="153"/>
      <c r="AO84" s="154"/>
      <c r="AP84" s="11"/>
    </row>
    <row r="85" spans="1:42" ht="15">
      <c r="A85" s="11"/>
      <c r="B85" s="187"/>
      <c r="C85" s="187"/>
      <c r="D85" s="187"/>
      <c r="E85" s="187"/>
      <c r="F85" s="187"/>
      <c r="G85" s="187"/>
      <c r="H85" s="187"/>
      <c r="I85" s="187"/>
      <c r="J85" s="187"/>
      <c r="K85" s="187"/>
      <c r="L85" s="187"/>
      <c r="M85" s="187"/>
      <c r="N85" s="187"/>
      <c r="O85" s="189"/>
      <c r="P85" s="150" t="s">
        <v>41</v>
      </c>
      <c r="Q85" s="151"/>
      <c r="R85" s="151"/>
      <c r="S85" s="151"/>
      <c r="T85" s="151"/>
      <c r="U85" s="151"/>
      <c r="V85" s="151"/>
      <c r="W85" s="151"/>
      <c r="X85" s="151"/>
      <c r="Y85" s="152"/>
      <c r="Z85" s="150" t="s">
        <v>42</v>
      </c>
      <c r="AA85" s="151"/>
      <c r="AB85" s="151"/>
      <c r="AC85" s="151"/>
      <c r="AD85" s="151"/>
      <c r="AE85" s="151"/>
      <c r="AF85" s="151"/>
      <c r="AG85" s="151"/>
      <c r="AH85" s="152"/>
      <c r="AI85" s="150" t="s">
        <v>43</v>
      </c>
      <c r="AJ85" s="151"/>
      <c r="AK85" s="151"/>
      <c r="AL85" s="151"/>
      <c r="AM85" s="151"/>
      <c r="AN85" s="151"/>
      <c r="AO85" s="152"/>
      <c r="AP85" s="13"/>
    </row>
    <row r="86" spans="1:42" ht="15">
      <c r="A86" s="11"/>
      <c r="B86" s="187"/>
      <c r="C86" s="187"/>
      <c r="D86" s="187"/>
      <c r="E86" s="187"/>
      <c r="F86" s="187"/>
      <c r="G86" s="187"/>
      <c r="H86" s="187"/>
      <c r="I86" s="187"/>
      <c r="J86" s="187"/>
      <c r="K86" s="187"/>
      <c r="L86" s="187"/>
      <c r="M86" s="187"/>
      <c r="N86" s="187"/>
      <c r="O86" s="189"/>
      <c r="P86" s="148"/>
      <c r="Q86" s="137"/>
      <c r="R86" s="137"/>
      <c r="S86" s="137"/>
      <c r="T86" s="137"/>
      <c r="U86" s="137"/>
      <c r="V86" s="137"/>
      <c r="W86" s="137"/>
      <c r="X86" s="137"/>
      <c r="Y86" s="149"/>
      <c r="Z86" s="148"/>
      <c r="AA86" s="137"/>
      <c r="AB86" s="137"/>
      <c r="AC86" s="137"/>
      <c r="AD86" s="137"/>
      <c r="AE86" s="137"/>
      <c r="AF86" s="137"/>
      <c r="AG86" s="137"/>
      <c r="AH86" s="149"/>
      <c r="AI86" s="148"/>
      <c r="AJ86" s="137"/>
      <c r="AK86" s="137"/>
      <c r="AL86" s="137"/>
      <c r="AM86" s="137"/>
      <c r="AN86" s="137"/>
      <c r="AO86" s="149"/>
      <c r="AP86" s="13"/>
    </row>
    <row r="87" spans="1:42" ht="15.4">
      <c r="A87" s="11"/>
      <c r="B87" s="41"/>
      <c r="C87" s="41"/>
      <c r="D87" s="41"/>
      <c r="E87" s="41"/>
      <c r="F87" s="41"/>
      <c r="G87" s="42"/>
      <c r="H87" s="42"/>
      <c r="I87" s="42"/>
      <c r="J87" s="42"/>
      <c r="K87" s="42"/>
      <c r="L87" s="42"/>
      <c r="M87" s="42"/>
      <c r="N87" s="42"/>
      <c r="O87" s="42"/>
      <c r="P87" s="194"/>
      <c r="Q87" s="194"/>
      <c r="R87" s="194"/>
      <c r="S87" s="194"/>
      <c r="T87" s="194"/>
      <c r="U87" s="194"/>
      <c r="V87" s="194"/>
      <c r="W87" s="194"/>
      <c r="X87" s="194"/>
      <c r="Y87" s="194"/>
      <c r="Z87" s="194"/>
      <c r="AA87" s="194"/>
      <c r="AB87" s="194"/>
      <c r="AC87" s="194"/>
      <c r="AD87" s="194"/>
      <c r="AE87" s="194"/>
      <c r="AF87" s="194"/>
      <c r="AG87" s="194"/>
      <c r="AH87" s="194"/>
      <c r="AI87" s="194"/>
      <c r="AJ87" s="194"/>
      <c r="AK87" s="194"/>
      <c r="AL87" s="194"/>
      <c r="AM87" s="194"/>
      <c r="AN87" s="194"/>
      <c r="AO87" s="194"/>
      <c r="AP87" s="13"/>
    </row>
    <row r="88" spans="1:42" ht="19.899999999999999">
      <c r="A88" s="11"/>
      <c r="B88" s="193" t="s">
        <v>107</v>
      </c>
      <c r="C88" s="193"/>
      <c r="D88" s="193"/>
      <c r="E88" s="193"/>
      <c r="F88" s="193"/>
      <c r="G88" s="193"/>
      <c r="H88" s="193"/>
      <c r="I88" s="193"/>
      <c r="J88" s="193"/>
      <c r="K88" s="193"/>
      <c r="L88" s="193"/>
      <c r="M88" s="193"/>
      <c r="N88" s="193"/>
      <c r="O88" s="193"/>
      <c r="P88" s="195"/>
      <c r="Q88" s="195"/>
      <c r="R88" s="195"/>
      <c r="S88" s="195"/>
      <c r="T88" s="195"/>
      <c r="U88" s="195"/>
      <c r="V88" s="195"/>
      <c r="W88" s="195"/>
      <c r="X88" s="195"/>
      <c r="Y88" s="195"/>
      <c r="Z88" s="195"/>
      <c r="AA88" s="195"/>
      <c r="AB88" s="195"/>
      <c r="AC88" s="195"/>
      <c r="AD88" s="195"/>
      <c r="AE88" s="195"/>
      <c r="AF88" s="195"/>
      <c r="AG88" s="195"/>
      <c r="AH88" s="195"/>
      <c r="AI88" s="195"/>
      <c r="AJ88" s="195"/>
      <c r="AK88" s="195"/>
      <c r="AL88" s="195"/>
      <c r="AM88" s="195"/>
      <c r="AN88" s="195"/>
      <c r="AO88" s="195"/>
      <c r="AP88" s="13"/>
    </row>
    <row r="89" spans="1:42" ht="15.4">
      <c r="A89" s="11"/>
      <c r="B89" s="41"/>
      <c r="C89" s="41"/>
      <c r="D89" s="41"/>
      <c r="E89" s="41"/>
      <c r="F89" s="41"/>
      <c r="G89" s="42"/>
      <c r="H89" s="42"/>
      <c r="I89" s="42"/>
      <c r="J89" s="42"/>
      <c r="K89" s="42"/>
      <c r="L89" s="42"/>
      <c r="M89" s="42"/>
      <c r="N89" s="42"/>
      <c r="O89" s="42"/>
      <c r="P89" s="42"/>
      <c r="Q89" s="42"/>
      <c r="R89" s="42"/>
      <c r="S89" s="42"/>
      <c r="T89" s="42"/>
      <c r="U89" s="42"/>
      <c r="V89" s="42"/>
      <c r="W89" s="42"/>
      <c r="X89" s="42"/>
      <c r="Y89" s="42"/>
      <c r="Z89" s="42"/>
      <c r="AA89" s="42"/>
      <c r="AB89" s="42"/>
      <c r="AC89" s="42"/>
      <c r="AD89" s="42"/>
      <c r="AE89" s="42"/>
      <c r="AF89" s="42"/>
      <c r="AG89" s="42"/>
      <c r="AH89" s="42"/>
      <c r="AI89" s="42"/>
      <c r="AJ89" s="42"/>
      <c r="AK89" s="42"/>
      <c r="AL89" s="42"/>
      <c r="AM89" s="42"/>
      <c r="AN89" s="42"/>
      <c r="AO89" s="42"/>
      <c r="AP89" s="13"/>
    </row>
    <row r="90" spans="1:42" ht="15.4">
      <c r="A90" s="11"/>
      <c r="B90" s="41"/>
      <c r="C90" s="41"/>
      <c r="D90" s="41"/>
      <c r="E90" s="41"/>
      <c r="F90" s="41"/>
      <c r="G90" s="42"/>
      <c r="H90" s="42"/>
      <c r="I90" s="45"/>
      <c r="J90" s="45"/>
      <c r="K90" s="45"/>
      <c r="L90" s="45"/>
      <c r="M90" s="45"/>
      <c r="N90" s="45"/>
      <c r="O90" s="45"/>
      <c r="P90" s="45"/>
      <c r="Q90" s="45"/>
      <c r="R90" s="45"/>
      <c r="S90" s="42"/>
      <c r="T90" s="42"/>
      <c r="U90" s="42"/>
      <c r="V90" s="42"/>
      <c r="W90" s="42"/>
      <c r="X90" s="42"/>
      <c r="Y90" s="42"/>
      <c r="Z90" s="42"/>
      <c r="AA90" s="42"/>
      <c r="AB90" s="42"/>
      <c r="AC90" s="42"/>
      <c r="AD90" s="42"/>
      <c r="AE90" s="42"/>
      <c r="AF90" s="42"/>
      <c r="AG90" s="42"/>
      <c r="AH90" s="42"/>
      <c r="AI90" s="42"/>
      <c r="AJ90" s="42"/>
      <c r="AK90" s="42"/>
      <c r="AL90" s="42"/>
      <c r="AM90" s="42"/>
      <c r="AN90" s="42"/>
      <c r="AO90" s="42"/>
      <c r="AP90" s="13"/>
    </row>
    <row r="91" spans="1:42" ht="15.4">
      <c r="A91" s="11"/>
      <c r="B91" s="26" t="s">
        <v>108</v>
      </c>
      <c r="C91" s="26"/>
      <c r="D91" s="26"/>
      <c r="E91" s="26"/>
      <c r="F91" s="26"/>
      <c r="G91" s="26"/>
      <c r="H91" s="26"/>
      <c r="I91" s="186"/>
      <c r="J91" s="186"/>
      <c r="K91" s="186"/>
      <c r="L91" s="186"/>
      <c r="M91" s="186"/>
      <c r="N91" s="186"/>
      <c r="O91" s="186"/>
      <c r="P91" s="186"/>
      <c r="Q91" s="186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4"/>
      <c r="AE91" s="24"/>
      <c r="AF91" s="24"/>
      <c r="AG91" s="24"/>
      <c r="AH91" s="24"/>
      <c r="AI91" s="24"/>
      <c r="AJ91" s="24"/>
      <c r="AK91" s="24"/>
      <c r="AL91" s="24"/>
      <c r="AM91" s="24"/>
      <c r="AN91" s="24"/>
      <c r="AO91" s="24"/>
      <c r="AP91" s="11"/>
    </row>
    <row r="92" spans="1:42" ht="15.4">
      <c r="A92" s="11"/>
      <c r="B92" s="142"/>
      <c r="C92" s="142"/>
      <c r="D92" s="142"/>
      <c r="E92" s="142"/>
      <c r="F92" s="142"/>
      <c r="G92" s="142"/>
      <c r="H92" s="142"/>
      <c r="I92" s="142"/>
      <c r="J92" s="142"/>
      <c r="K92" s="142"/>
      <c r="L92" s="142"/>
      <c r="M92" s="142"/>
      <c r="N92" s="142"/>
      <c r="O92" s="142"/>
      <c r="P92" s="142"/>
      <c r="Q92" s="142"/>
      <c r="R92" s="42"/>
      <c r="S92" s="42"/>
      <c r="T92" s="42"/>
      <c r="U92" s="42"/>
      <c r="V92" s="42"/>
      <c r="W92" s="42"/>
      <c r="X92" s="42"/>
      <c r="Y92" s="42"/>
      <c r="Z92" s="42"/>
      <c r="AA92" s="42"/>
      <c r="AB92" s="42"/>
      <c r="AC92" s="42"/>
      <c r="AD92" s="118"/>
      <c r="AE92" s="118"/>
      <c r="AF92" s="118"/>
      <c r="AG92" s="118"/>
      <c r="AH92" s="118"/>
      <c r="AI92" s="118"/>
      <c r="AJ92" s="118"/>
      <c r="AK92" s="118"/>
      <c r="AL92" s="118"/>
      <c r="AM92" s="118"/>
      <c r="AN92" s="118"/>
      <c r="AO92" s="118"/>
      <c r="AP92" s="11"/>
    </row>
    <row r="93" spans="1:42" ht="15.4">
      <c r="A93" s="11"/>
      <c r="B93" s="26" t="s">
        <v>109</v>
      </c>
      <c r="C93" s="26"/>
      <c r="D93" s="26"/>
      <c r="E93" s="26"/>
      <c r="F93" s="26"/>
      <c r="G93" s="26"/>
      <c r="H93" s="26"/>
      <c r="I93" s="186"/>
      <c r="J93" s="186"/>
      <c r="K93" s="186"/>
      <c r="L93" s="186"/>
      <c r="M93" s="186"/>
      <c r="N93" s="186"/>
      <c r="O93" s="186"/>
      <c r="P93" s="186"/>
      <c r="Q93" s="186"/>
      <c r="R93" s="24"/>
      <c r="S93" s="24"/>
      <c r="T93" s="24"/>
      <c r="U93" s="24"/>
      <c r="V93" s="24"/>
      <c r="W93" s="24"/>
      <c r="X93" s="24"/>
      <c r="Y93" s="24"/>
      <c r="Z93" s="24"/>
      <c r="AA93" s="24"/>
      <c r="AB93" s="24"/>
      <c r="AC93" s="24"/>
      <c r="AD93" s="118"/>
      <c r="AE93" s="118"/>
      <c r="AF93" s="118"/>
      <c r="AG93" s="118"/>
      <c r="AH93" s="118"/>
      <c r="AI93" s="118"/>
      <c r="AJ93" s="118"/>
      <c r="AK93" s="118"/>
      <c r="AL93" s="118"/>
      <c r="AM93" s="118"/>
      <c r="AN93" s="118"/>
      <c r="AO93" s="118"/>
      <c r="AP93" s="11"/>
    </row>
    <row r="94" spans="1:42" ht="15.4">
      <c r="A94" s="11"/>
      <c r="B94" s="41"/>
      <c r="C94" s="41"/>
      <c r="D94" s="41"/>
      <c r="E94" s="41"/>
      <c r="F94" s="41"/>
      <c r="G94" s="41"/>
      <c r="H94" s="41"/>
      <c r="I94" s="41"/>
      <c r="J94" s="41"/>
      <c r="K94" s="41"/>
      <c r="L94" s="41"/>
      <c r="M94" s="41"/>
      <c r="N94" s="41"/>
      <c r="O94" s="41"/>
      <c r="P94" s="41"/>
      <c r="Q94" s="41"/>
      <c r="R94" s="41"/>
      <c r="S94" s="41"/>
      <c r="T94" s="41"/>
      <c r="U94" s="41"/>
      <c r="V94" s="41"/>
      <c r="W94" s="41"/>
      <c r="X94" s="41"/>
      <c r="Y94" s="41"/>
      <c r="Z94" s="41"/>
      <c r="AA94" s="41"/>
      <c r="AB94" s="41"/>
      <c r="AC94" s="41"/>
      <c r="AD94" s="118"/>
      <c r="AE94" s="118"/>
      <c r="AF94" s="118"/>
      <c r="AG94" s="118"/>
      <c r="AH94" s="118"/>
      <c r="AI94" s="118"/>
      <c r="AJ94" s="118"/>
      <c r="AK94" s="118"/>
      <c r="AL94" s="118"/>
      <c r="AM94" s="118"/>
      <c r="AN94" s="118"/>
      <c r="AO94" s="118"/>
      <c r="AP94" s="11"/>
    </row>
    <row r="95" spans="1:42" ht="15.4">
      <c r="A95" s="11"/>
      <c r="B95" s="41"/>
      <c r="C95" s="41"/>
      <c r="D95" s="41"/>
      <c r="E95" s="41"/>
      <c r="F95" s="41"/>
      <c r="G95" s="41"/>
      <c r="H95" s="41"/>
      <c r="I95" s="41"/>
      <c r="J95" s="41"/>
      <c r="K95" s="41"/>
      <c r="L95" s="41"/>
      <c r="M95" s="41"/>
      <c r="N95" s="41"/>
      <c r="O95" s="41"/>
      <c r="P95" s="41"/>
      <c r="Q95" s="41"/>
      <c r="R95" s="41"/>
      <c r="S95" s="41"/>
      <c r="T95" s="41"/>
      <c r="U95" s="41"/>
      <c r="V95" s="41"/>
      <c r="W95" s="41"/>
      <c r="X95" s="41"/>
      <c r="Y95" s="41"/>
      <c r="Z95" s="41"/>
      <c r="AA95" s="41"/>
      <c r="AB95" s="41"/>
      <c r="AC95" s="41"/>
      <c r="AD95" s="118"/>
      <c r="AE95" s="118"/>
      <c r="AF95" s="118"/>
      <c r="AG95" s="118"/>
      <c r="AH95" s="118"/>
      <c r="AI95" s="118"/>
      <c r="AJ95" s="118"/>
      <c r="AK95" s="118"/>
      <c r="AL95" s="118"/>
      <c r="AM95" s="118"/>
      <c r="AN95" s="118"/>
      <c r="AO95" s="118"/>
      <c r="AP95" s="11"/>
    </row>
    <row r="96" spans="1:42" ht="15.4">
      <c r="A96" s="11"/>
      <c r="B96" s="26" t="s">
        <v>110</v>
      </c>
      <c r="C96" s="26"/>
      <c r="D96" s="26"/>
      <c r="E96" s="26"/>
      <c r="F96" s="26"/>
      <c r="G96" s="26"/>
      <c r="H96" s="26"/>
      <c r="I96" s="26"/>
      <c r="J96" s="26"/>
      <c r="K96" s="186"/>
      <c r="L96" s="186"/>
      <c r="M96" s="186"/>
      <c r="N96" s="186"/>
      <c r="O96" s="186"/>
      <c r="P96" s="186"/>
      <c r="Q96" s="186"/>
      <c r="R96" s="26"/>
      <c r="S96" s="26"/>
      <c r="T96" s="26"/>
      <c r="U96" s="26"/>
      <c r="V96" s="24"/>
      <c r="W96" s="24"/>
      <c r="X96" s="24"/>
      <c r="Y96" s="24"/>
      <c r="Z96" s="24"/>
      <c r="AA96" s="24"/>
      <c r="AB96" s="24"/>
      <c r="AC96" s="24"/>
      <c r="AD96" s="24"/>
      <c r="AE96" s="24"/>
      <c r="AF96" s="24"/>
      <c r="AG96" s="24"/>
      <c r="AH96" s="24"/>
      <c r="AI96" s="24"/>
      <c r="AJ96" s="25"/>
      <c r="AK96" s="25"/>
      <c r="AL96" s="25"/>
      <c r="AM96" s="25"/>
      <c r="AN96" s="25"/>
      <c r="AO96" s="25"/>
      <c r="AP96" s="13"/>
    </row>
    <row r="97" spans="1:42" ht="15.4">
      <c r="A97" s="11"/>
      <c r="B97" s="26"/>
      <c r="C97" s="26"/>
      <c r="D97" s="26"/>
      <c r="E97" s="26"/>
      <c r="F97" s="26"/>
      <c r="G97" s="26"/>
      <c r="H97" s="26"/>
      <c r="I97" s="26"/>
      <c r="J97" s="26"/>
      <c r="K97" s="26"/>
      <c r="L97" s="26"/>
      <c r="M97" s="26"/>
      <c r="N97" s="26"/>
      <c r="O97" s="26"/>
      <c r="P97" s="26"/>
      <c r="Q97" s="26"/>
      <c r="R97" s="26"/>
      <c r="S97" s="26"/>
      <c r="T97" s="26"/>
      <c r="U97" s="26"/>
      <c r="V97" s="42"/>
      <c r="W97" s="42"/>
      <c r="X97" s="42"/>
      <c r="Y97" s="42"/>
      <c r="Z97" s="41"/>
      <c r="AA97" s="42"/>
      <c r="AB97" s="42"/>
      <c r="AC97" s="42"/>
      <c r="AD97" s="42"/>
      <c r="AE97" s="42"/>
      <c r="AF97" s="41"/>
      <c r="AG97" s="42"/>
      <c r="AH97" s="42"/>
      <c r="AI97" s="42"/>
      <c r="AJ97" s="42"/>
      <c r="AK97" s="42"/>
      <c r="AL97" s="42"/>
      <c r="AM97" s="42"/>
      <c r="AN97" s="42"/>
      <c r="AO97" s="42"/>
      <c r="AP97" s="13"/>
    </row>
    <row r="98" spans="1:42" ht="17.25">
      <c r="A98" s="11"/>
      <c r="B98" s="26" t="s">
        <v>111</v>
      </c>
      <c r="C98" s="26"/>
      <c r="D98" s="26"/>
      <c r="E98" s="26"/>
      <c r="F98" s="26"/>
      <c r="G98" s="26"/>
      <c r="H98" s="26"/>
      <c r="I98" s="26"/>
      <c r="J98" s="186"/>
      <c r="K98" s="186"/>
      <c r="L98" s="186"/>
      <c r="M98" s="186"/>
      <c r="N98" s="186"/>
      <c r="O98" s="186"/>
      <c r="P98" s="186"/>
      <c r="Q98" s="186"/>
      <c r="R98" s="26"/>
      <c r="S98" s="26"/>
      <c r="T98" s="26"/>
      <c r="U98" s="26"/>
      <c r="V98" s="24"/>
      <c r="W98" s="24"/>
      <c r="X98" s="24"/>
      <c r="Y98" s="24"/>
      <c r="Z98" s="24"/>
      <c r="AA98" s="24"/>
      <c r="AB98" s="24"/>
      <c r="AC98" s="24"/>
      <c r="AD98" s="24"/>
      <c r="AE98" s="122"/>
      <c r="AF98" s="122"/>
      <c r="AG98" s="122"/>
      <c r="AH98" s="122"/>
      <c r="AI98" s="122"/>
      <c r="AJ98" s="122"/>
      <c r="AK98" s="122"/>
      <c r="AL98" s="122"/>
      <c r="AM98" s="122"/>
      <c r="AN98" s="122"/>
      <c r="AO98" s="122"/>
      <c r="AP98" s="11"/>
    </row>
    <row r="99" spans="1:42" ht="15.4">
      <c r="A99" s="11"/>
      <c r="B99" s="41"/>
      <c r="C99" s="41"/>
      <c r="D99" s="41"/>
      <c r="E99" s="41"/>
      <c r="F99" s="41"/>
      <c r="G99" s="41"/>
      <c r="H99" s="41"/>
      <c r="I99" s="41"/>
      <c r="J99" s="41"/>
      <c r="K99" s="41"/>
      <c r="L99" s="41"/>
      <c r="M99" s="41"/>
      <c r="N99" s="41"/>
      <c r="O99" s="41"/>
      <c r="P99" s="41"/>
      <c r="Q99" s="41"/>
      <c r="R99" s="41"/>
      <c r="S99" s="41"/>
      <c r="T99" s="41"/>
      <c r="U99" s="41"/>
      <c r="V99" s="41"/>
      <c r="W99" s="41"/>
      <c r="X99" s="41"/>
      <c r="Y99" s="41"/>
      <c r="Z99" s="41"/>
      <c r="AA99" s="41"/>
      <c r="AB99" s="41"/>
      <c r="AC99" s="41"/>
      <c r="AD99" s="41"/>
      <c r="AE99" s="41"/>
      <c r="AF99" s="41"/>
      <c r="AG99" s="41"/>
      <c r="AH99" s="41"/>
      <c r="AI99" s="41"/>
      <c r="AJ99" s="41"/>
      <c r="AK99" s="41"/>
      <c r="AL99" s="41"/>
      <c r="AM99" s="41"/>
      <c r="AN99" s="41"/>
      <c r="AO99" s="41"/>
      <c r="AP99" s="11"/>
    </row>
    <row r="100" spans="1:42" ht="15.4">
      <c r="A100" s="11"/>
      <c r="B100" s="41"/>
      <c r="C100" s="41"/>
      <c r="D100" s="41"/>
      <c r="E100" s="41"/>
      <c r="F100" s="41"/>
      <c r="G100" s="41"/>
      <c r="H100" s="41"/>
      <c r="I100" s="41"/>
      <c r="J100" s="41"/>
      <c r="K100" s="41"/>
      <c r="L100" s="41"/>
      <c r="M100" s="41"/>
      <c r="N100" s="41"/>
      <c r="O100" s="41"/>
      <c r="P100" s="41"/>
      <c r="Q100" s="41"/>
      <c r="R100" s="41"/>
      <c r="S100" s="41"/>
      <c r="T100" s="41"/>
      <c r="U100" s="41"/>
      <c r="V100" s="41"/>
      <c r="W100" s="41"/>
      <c r="X100" s="41"/>
      <c r="Y100" s="41"/>
      <c r="Z100" s="41"/>
      <c r="AA100" s="41"/>
      <c r="AB100" s="41"/>
      <c r="AC100" s="41"/>
      <c r="AD100" s="41"/>
      <c r="AE100" s="41"/>
      <c r="AF100" s="41"/>
      <c r="AG100" s="41"/>
      <c r="AH100" s="41"/>
      <c r="AI100" s="41"/>
      <c r="AJ100" s="41"/>
      <c r="AK100" s="41"/>
      <c r="AL100" s="41"/>
      <c r="AM100" s="41"/>
      <c r="AN100" s="41"/>
      <c r="AO100" s="41"/>
      <c r="AP100" s="11"/>
    </row>
    <row r="101" spans="1:42" ht="15.4">
      <c r="A101" s="11"/>
      <c r="B101" s="44"/>
      <c r="C101" s="44"/>
      <c r="D101" s="44"/>
      <c r="E101" s="44"/>
      <c r="F101" s="44"/>
      <c r="G101" s="44"/>
      <c r="H101" s="44"/>
      <c r="I101" s="44"/>
      <c r="J101" s="44"/>
      <c r="K101" s="44"/>
      <c r="L101" s="44"/>
      <c r="M101" s="44"/>
      <c r="N101" s="44"/>
      <c r="O101" s="44"/>
      <c r="P101" s="44"/>
      <c r="Q101" s="203"/>
      <c r="R101" s="203"/>
      <c r="S101" s="203"/>
      <c r="T101" s="203"/>
      <c r="U101" s="203"/>
      <c r="V101" s="203"/>
      <c r="W101" s="40"/>
      <c r="X101" s="40"/>
      <c r="Y101" s="40"/>
      <c r="Z101" s="40"/>
      <c r="AA101" s="40"/>
      <c r="AB101" s="40"/>
      <c r="AC101" s="40"/>
      <c r="AD101" s="40"/>
      <c r="AE101" s="40"/>
      <c r="AF101" s="40"/>
      <c r="AG101" s="40"/>
      <c r="AH101" s="40"/>
      <c r="AI101" s="40"/>
      <c r="AJ101" s="40"/>
      <c r="AK101" s="40"/>
      <c r="AL101" s="40"/>
      <c r="AM101" s="40"/>
      <c r="AN101" s="40"/>
      <c r="AO101" s="40"/>
      <c r="AP101" s="11"/>
    </row>
    <row r="102" spans="1:42" ht="15.4">
      <c r="A102" s="11"/>
      <c r="B102" s="44"/>
      <c r="C102" s="44"/>
      <c r="D102" s="44"/>
      <c r="E102" s="44"/>
      <c r="F102" s="44"/>
      <c r="G102" s="44"/>
      <c r="H102" s="44"/>
      <c r="I102" s="44"/>
      <c r="J102" s="44"/>
      <c r="K102" s="44"/>
      <c r="L102" s="44"/>
      <c r="M102" s="44"/>
      <c r="N102" s="44"/>
      <c r="O102" s="44"/>
      <c r="P102" s="44"/>
      <c r="Q102" s="203"/>
      <c r="R102" s="203"/>
      <c r="S102" s="203"/>
      <c r="T102" s="203"/>
      <c r="U102" s="203"/>
      <c r="V102" s="203"/>
      <c r="W102" s="39"/>
      <c r="X102" s="39"/>
      <c r="Y102" s="40"/>
      <c r="Z102" s="39"/>
      <c r="AA102" s="39"/>
      <c r="AB102" s="39"/>
      <c r="AC102" s="39"/>
      <c r="AD102" s="39"/>
      <c r="AE102" s="40"/>
      <c r="AF102" s="39"/>
      <c r="AG102" s="39"/>
      <c r="AH102" s="39"/>
      <c r="AI102" s="39"/>
      <c r="AJ102" s="40"/>
      <c r="AK102" s="40"/>
      <c r="AL102" s="40"/>
      <c r="AM102" s="40"/>
      <c r="AN102" s="40"/>
      <c r="AO102" s="40"/>
      <c r="AP102" s="13"/>
    </row>
    <row r="103" spans="1:42" ht="15.4">
      <c r="A103" s="7"/>
      <c r="B103" s="44"/>
      <c r="C103" s="44"/>
      <c r="D103" s="44"/>
      <c r="E103" s="44"/>
      <c r="F103" s="44"/>
      <c r="G103" s="44"/>
      <c r="H103" s="44"/>
      <c r="I103" s="44"/>
      <c r="J103" s="44"/>
      <c r="K103" s="44"/>
      <c r="L103" s="44"/>
      <c r="M103" s="44"/>
      <c r="N103" s="44"/>
      <c r="O103" s="44"/>
      <c r="P103" s="44"/>
      <c r="Q103" s="203"/>
      <c r="R103" s="203"/>
      <c r="S103" s="203"/>
      <c r="T103" s="203"/>
      <c r="U103" s="203"/>
      <c r="V103" s="203"/>
      <c r="W103" s="40"/>
      <c r="X103" s="40"/>
      <c r="Y103" s="40"/>
      <c r="Z103" s="40"/>
      <c r="AA103" s="40"/>
      <c r="AB103" s="40"/>
      <c r="AC103" s="40"/>
      <c r="AD103" s="40"/>
      <c r="AE103" s="40"/>
      <c r="AF103" s="40"/>
      <c r="AG103" s="40"/>
      <c r="AH103" s="40"/>
      <c r="AI103" s="40"/>
      <c r="AJ103" s="40"/>
      <c r="AK103" s="40"/>
      <c r="AL103" s="40"/>
      <c r="AM103" s="40"/>
      <c r="AN103" s="40"/>
      <c r="AO103" s="40"/>
      <c r="AP103" s="23"/>
    </row>
    <row r="104" spans="1:42" ht="15.4">
      <c r="A104" s="7"/>
      <c r="B104" s="19"/>
      <c r="C104" s="19"/>
      <c r="D104" s="19"/>
      <c r="E104" s="19"/>
      <c r="F104" s="19"/>
      <c r="G104" s="19"/>
      <c r="H104" s="19"/>
      <c r="I104" s="19"/>
      <c r="J104" s="19"/>
      <c r="K104" s="19"/>
      <c r="L104" s="19"/>
      <c r="M104" s="19"/>
      <c r="N104" s="19"/>
      <c r="O104" s="19"/>
      <c r="P104" s="19"/>
      <c r="Q104" s="19"/>
      <c r="R104" s="19"/>
      <c r="S104" s="19"/>
      <c r="T104" s="19"/>
      <c r="U104" s="19"/>
      <c r="V104" s="19"/>
      <c r="W104" s="19"/>
      <c r="X104" s="19"/>
      <c r="Y104" s="19"/>
      <c r="Z104" s="19"/>
      <c r="AA104" s="19"/>
      <c r="AB104" s="19"/>
      <c r="AC104" s="19"/>
      <c r="AD104" s="19"/>
      <c r="AE104" s="19"/>
      <c r="AF104" s="19"/>
      <c r="AG104" s="19"/>
      <c r="AH104" s="19"/>
      <c r="AI104" s="19"/>
      <c r="AJ104" s="19"/>
      <c r="AK104" s="19"/>
      <c r="AL104" s="19"/>
      <c r="AM104" s="19"/>
      <c r="AN104" s="19"/>
      <c r="AO104" s="19"/>
      <c r="AP104" s="7"/>
    </row>
    <row r="105" spans="1:42" ht="15.4">
      <c r="A105" s="7"/>
      <c r="B105" s="19"/>
      <c r="C105" s="19"/>
      <c r="D105" s="19"/>
      <c r="E105" s="19"/>
      <c r="F105" s="19"/>
      <c r="G105" s="19"/>
      <c r="H105" s="19"/>
      <c r="I105" s="19"/>
      <c r="J105" s="19"/>
      <c r="K105" s="19"/>
      <c r="L105" s="19"/>
      <c r="M105" s="19"/>
      <c r="N105" s="19"/>
      <c r="O105" s="19"/>
      <c r="P105" s="19"/>
      <c r="Q105" s="19"/>
      <c r="R105" s="19"/>
      <c r="S105" s="19"/>
      <c r="T105" s="19"/>
      <c r="U105" s="19"/>
      <c r="V105" s="19"/>
      <c r="W105" s="19"/>
      <c r="X105" s="19"/>
      <c r="Y105" s="19"/>
      <c r="Z105" s="19"/>
      <c r="AA105" s="19"/>
      <c r="AB105" s="19"/>
      <c r="AC105" s="19"/>
      <c r="AD105" s="19"/>
      <c r="AE105" s="19"/>
      <c r="AF105" s="19"/>
      <c r="AG105" s="19"/>
      <c r="AH105" s="19"/>
      <c r="AI105" s="19"/>
      <c r="AJ105" s="19"/>
      <c r="AK105" s="19"/>
      <c r="AL105" s="19"/>
      <c r="AM105" s="19"/>
      <c r="AN105" s="19"/>
      <c r="AO105" s="19"/>
      <c r="AP105" s="7"/>
    </row>
    <row r="106" spans="1:42" ht="15.4">
      <c r="A106" s="7"/>
      <c r="B106" s="26"/>
      <c r="C106" s="26"/>
      <c r="D106" s="26"/>
      <c r="E106" s="26"/>
      <c r="F106" s="26"/>
      <c r="G106" s="26"/>
      <c r="H106" s="26"/>
      <c r="I106" s="26"/>
      <c r="J106" s="26"/>
      <c r="K106" s="26"/>
      <c r="L106" s="26"/>
      <c r="M106" s="26"/>
      <c r="N106" s="26"/>
      <c r="O106" s="26"/>
      <c r="P106" s="26"/>
      <c r="Q106" s="26"/>
      <c r="R106" s="26"/>
      <c r="S106" s="26"/>
      <c r="T106" s="26"/>
      <c r="U106" s="26"/>
      <c r="V106" s="26"/>
      <c r="W106" s="26"/>
      <c r="X106" s="26"/>
      <c r="Y106" s="26"/>
      <c r="Z106" s="26"/>
      <c r="AA106" s="26"/>
      <c r="AB106" s="26"/>
      <c r="AC106" s="26"/>
      <c r="AD106" s="26"/>
      <c r="AE106" s="19"/>
      <c r="AF106" s="19"/>
      <c r="AG106" s="19"/>
      <c r="AH106" s="19"/>
      <c r="AI106" s="19"/>
      <c r="AJ106" s="19"/>
      <c r="AK106" s="19"/>
      <c r="AL106" s="19"/>
      <c r="AM106" s="19"/>
      <c r="AN106" s="19"/>
      <c r="AO106" s="19"/>
      <c r="AP106" s="7"/>
    </row>
    <row r="107" spans="1:42" ht="15.4">
      <c r="A107" s="7"/>
      <c r="B107" s="26"/>
      <c r="C107" s="26"/>
      <c r="D107" s="26"/>
      <c r="E107" s="26"/>
      <c r="F107" s="26"/>
      <c r="G107" s="26"/>
      <c r="H107" s="26"/>
      <c r="I107" s="26"/>
      <c r="J107" s="26"/>
      <c r="K107" s="26"/>
      <c r="L107" s="26"/>
      <c r="M107" s="26"/>
      <c r="N107" s="26"/>
      <c r="O107" s="26"/>
      <c r="P107" s="26"/>
      <c r="Q107" s="26"/>
      <c r="R107" s="26"/>
      <c r="S107" s="26"/>
      <c r="T107" s="26"/>
      <c r="U107" s="26"/>
      <c r="V107" s="26"/>
      <c r="W107" s="26"/>
      <c r="X107" s="26"/>
      <c r="Y107" s="26"/>
      <c r="Z107" s="26"/>
      <c r="AA107" s="26"/>
      <c r="AB107" s="26"/>
      <c r="AC107" s="26"/>
      <c r="AD107" s="26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40"/>
      <c r="AP107" s="7"/>
    </row>
    <row r="108" spans="1:42" ht="15.4">
      <c r="A108" s="4"/>
      <c r="B108" s="26"/>
      <c r="C108" s="26"/>
      <c r="D108" s="26"/>
      <c r="E108" s="26"/>
      <c r="F108" s="26"/>
      <c r="G108" s="26"/>
      <c r="H108" s="26"/>
      <c r="I108" s="26"/>
      <c r="J108" s="26"/>
      <c r="K108" s="26"/>
      <c r="L108" s="26"/>
      <c r="M108" s="26"/>
      <c r="N108" s="26"/>
      <c r="O108" s="26"/>
      <c r="P108" s="26"/>
      <c r="Q108" s="26"/>
      <c r="R108" s="26"/>
      <c r="S108" s="26"/>
      <c r="T108" s="26"/>
      <c r="U108" s="26"/>
      <c r="V108" s="26"/>
      <c r="W108" s="26"/>
      <c r="X108" s="19"/>
      <c r="Y108" s="19"/>
      <c r="Z108" s="19"/>
      <c r="AA108" s="19"/>
      <c r="AB108" s="19"/>
      <c r="AC108" s="19"/>
      <c r="AD108" s="19"/>
      <c r="AE108" s="19"/>
      <c r="AF108" s="19"/>
      <c r="AG108" s="19"/>
      <c r="AH108" s="19"/>
      <c r="AI108" s="19"/>
      <c r="AJ108" s="19"/>
      <c r="AK108" s="19"/>
      <c r="AL108" s="19"/>
      <c r="AM108" s="19"/>
      <c r="AN108" s="19"/>
      <c r="AO108" s="44"/>
      <c r="AP108" s="7"/>
    </row>
    <row r="109" spans="1:42" ht="15.4">
      <c r="A109" s="7"/>
      <c r="B109" s="26"/>
      <c r="C109" s="26"/>
      <c r="D109" s="26"/>
      <c r="E109" s="26"/>
      <c r="F109" s="26"/>
      <c r="G109" s="26"/>
      <c r="H109" s="26"/>
      <c r="I109" s="26"/>
      <c r="J109" s="26"/>
      <c r="K109" s="26"/>
      <c r="L109" s="26"/>
      <c r="M109" s="26"/>
      <c r="N109" s="26"/>
      <c r="O109" s="26"/>
      <c r="P109" s="26"/>
      <c r="Q109" s="26"/>
      <c r="R109" s="26"/>
      <c r="S109" s="26"/>
      <c r="T109" s="26"/>
      <c r="U109" s="26"/>
      <c r="V109" s="26"/>
      <c r="W109" s="26"/>
      <c r="X109" s="26"/>
      <c r="Y109" s="26"/>
      <c r="Z109" s="26"/>
      <c r="AA109" s="26"/>
      <c r="AB109" s="26"/>
      <c r="AC109" s="26"/>
      <c r="AD109" s="45"/>
      <c r="AE109" s="45"/>
      <c r="AF109" s="45"/>
      <c r="AG109" s="45"/>
      <c r="AH109" s="45"/>
      <c r="AI109" s="45"/>
      <c r="AJ109" s="45"/>
      <c r="AK109" s="45"/>
      <c r="AL109" s="45"/>
      <c r="AM109" s="45"/>
      <c r="AN109" s="45"/>
      <c r="AO109" s="44"/>
      <c r="AP109" s="7"/>
    </row>
    <row r="110" spans="1:42" ht="15.4">
      <c r="A110" s="7"/>
      <c r="B110" s="19"/>
      <c r="C110" s="19"/>
      <c r="D110" s="19"/>
      <c r="E110" s="19"/>
      <c r="F110" s="19"/>
      <c r="G110" s="19"/>
      <c r="H110" s="19"/>
      <c r="I110" s="19"/>
      <c r="J110" s="19"/>
      <c r="K110" s="19"/>
      <c r="L110" s="19"/>
      <c r="M110" s="19"/>
      <c r="N110" s="19"/>
      <c r="O110" s="19"/>
      <c r="P110" s="19"/>
      <c r="Q110" s="19"/>
      <c r="R110" s="19"/>
      <c r="S110" s="19"/>
      <c r="T110" s="19"/>
      <c r="U110" s="19"/>
      <c r="V110" s="19"/>
      <c r="W110" s="19"/>
      <c r="X110" s="19"/>
      <c r="Y110" s="19"/>
      <c r="Z110" s="19"/>
      <c r="AA110" s="19"/>
      <c r="AB110" s="19"/>
      <c r="AC110" s="19"/>
      <c r="AD110" s="19"/>
      <c r="AE110" s="19"/>
      <c r="AF110" s="19"/>
      <c r="AG110" s="19"/>
      <c r="AH110" s="19"/>
      <c r="AI110" s="19"/>
      <c r="AJ110" s="19"/>
      <c r="AK110" s="19"/>
      <c r="AL110" s="19"/>
      <c r="AM110" s="19"/>
      <c r="AN110" s="19"/>
      <c r="AO110" s="44"/>
      <c r="AP110" s="7"/>
    </row>
    <row r="111" spans="1:42" ht="15.4">
      <c r="A111" s="7"/>
      <c r="B111" s="19"/>
      <c r="C111" s="19"/>
      <c r="D111" s="19"/>
      <c r="E111" s="19"/>
      <c r="F111" s="19"/>
      <c r="G111" s="19"/>
      <c r="H111" s="19"/>
      <c r="I111" s="19"/>
      <c r="J111" s="19"/>
      <c r="K111" s="19"/>
      <c r="L111" s="19"/>
      <c r="M111" s="19"/>
      <c r="N111" s="19"/>
      <c r="O111" s="19"/>
      <c r="P111" s="19"/>
      <c r="Q111" s="19"/>
      <c r="R111" s="19"/>
      <c r="S111" s="19"/>
      <c r="T111" s="19"/>
      <c r="U111" s="19"/>
      <c r="V111" s="19"/>
      <c r="W111" s="19"/>
      <c r="X111" s="19"/>
      <c r="Y111" s="19"/>
      <c r="Z111" s="19"/>
      <c r="AA111" s="19"/>
      <c r="AB111" s="19"/>
      <c r="AC111" s="19"/>
      <c r="AD111" s="19"/>
      <c r="AE111" s="19"/>
      <c r="AF111" s="19"/>
      <c r="AG111" s="19"/>
      <c r="AH111" s="19"/>
      <c r="AI111" s="19"/>
      <c r="AJ111" s="19"/>
      <c r="AK111" s="19"/>
      <c r="AL111" s="19"/>
      <c r="AM111" s="19"/>
      <c r="AN111" s="19"/>
      <c r="AO111" s="19"/>
      <c r="AP111" s="7"/>
    </row>
    <row r="112" spans="1:42" ht="15.4">
      <c r="A112" s="7"/>
      <c r="B112" s="26"/>
      <c r="C112" s="26"/>
      <c r="D112" s="26"/>
      <c r="E112" s="26"/>
      <c r="F112" s="26"/>
      <c r="G112" s="26"/>
      <c r="H112" s="19"/>
      <c r="I112" s="19"/>
      <c r="J112" s="204"/>
      <c r="K112" s="204"/>
      <c r="L112" s="204"/>
      <c r="M112" s="204"/>
      <c r="N112" s="204"/>
      <c r="O112" s="204"/>
      <c r="P112" s="204"/>
      <c r="Q112" s="204"/>
      <c r="R112" s="204"/>
      <c r="S112" s="204"/>
      <c r="T112" s="19"/>
      <c r="U112" s="19"/>
      <c r="V112" s="26"/>
      <c r="W112" s="26"/>
      <c r="X112" s="26"/>
      <c r="Y112" s="26"/>
      <c r="Z112" s="26"/>
      <c r="AA112" s="26"/>
      <c r="AB112" s="26"/>
      <c r="AC112" s="19"/>
      <c r="AD112" s="19"/>
      <c r="AE112" s="19"/>
      <c r="AF112" s="114"/>
      <c r="AG112" s="114"/>
      <c r="AH112" s="114"/>
      <c r="AI112" s="114"/>
      <c r="AJ112" s="114"/>
      <c r="AK112" s="114"/>
      <c r="AL112" s="114"/>
      <c r="AM112" s="114"/>
      <c r="AN112" s="114"/>
      <c r="AO112" s="114"/>
      <c r="AP112" s="7"/>
    </row>
    <row r="113" spans="1:42" ht="15.4">
      <c r="A113" s="4"/>
      <c r="B113" s="19"/>
      <c r="C113" s="19"/>
      <c r="D113" s="19"/>
      <c r="E113" s="19"/>
      <c r="F113" s="19"/>
      <c r="G113" s="19"/>
      <c r="H113" s="19"/>
      <c r="I113" s="19"/>
      <c r="J113" s="19"/>
      <c r="K113" s="19"/>
      <c r="L113" s="19"/>
      <c r="M113" s="19"/>
      <c r="N113" s="19"/>
      <c r="O113" s="19"/>
      <c r="P113" s="19"/>
      <c r="Q113" s="19"/>
      <c r="R113" s="19"/>
      <c r="S113" s="19"/>
      <c r="T113" s="19"/>
      <c r="U113" s="19"/>
      <c r="V113" s="19"/>
      <c r="W113" s="19"/>
      <c r="X113" s="19"/>
      <c r="Y113" s="19"/>
      <c r="Z113" s="19"/>
      <c r="AA113" s="19"/>
      <c r="AB113" s="19"/>
      <c r="AC113" s="19"/>
      <c r="AD113" s="19"/>
      <c r="AE113" s="19"/>
      <c r="AF113" s="19"/>
      <c r="AG113" s="19"/>
      <c r="AH113" s="19"/>
      <c r="AI113" s="19"/>
      <c r="AJ113" s="19"/>
      <c r="AK113" s="19"/>
      <c r="AL113" s="19"/>
      <c r="AM113" s="19"/>
      <c r="AN113" s="19"/>
      <c r="AO113" s="19"/>
      <c r="AP113" s="7"/>
    </row>
    <row r="114" spans="1:42" ht="15.4">
      <c r="A114" s="4"/>
      <c r="B114" s="19"/>
      <c r="C114" s="19"/>
      <c r="D114" s="19"/>
      <c r="E114" s="19"/>
      <c r="F114" s="19"/>
      <c r="G114" s="19"/>
      <c r="H114" s="19"/>
      <c r="I114" s="19"/>
      <c r="J114" s="19"/>
      <c r="K114" s="19"/>
      <c r="L114" s="19"/>
      <c r="M114" s="19"/>
      <c r="N114" s="19"/>
      <c r="O114" s="19"/>
      <c r="P114" s="19"/>
      <c r="Q114" s="19"/>
      <c r="R114" s="19"/>
      <c r="S114" s="19"/>
      <c r="T114" s="19"/>
      <c r="U114" s="19"/>
      <c r="V114" s="19"/>
      <c r="W114" s="19"/>
      <c r="X114" s="19"/>
      <c r="Y114" s="19"/>
      <c r="Z114" s="19"/>
      <c r="AA114" s="19"/>
      <c r="AB114" s="19"/>
      <c r="AC114" s="19"/>
      <c r="AD114" s="19"/>
      <c r="AE114" s="19"/>
      <c r="AF114" s="19"/>
      <c r="AG114" s="19"/>
      <c r="AH114" s="19"/>
      <c r="AI114" s="19"/>
      <c r="AJ114" s="19"/>
      <c r="AK114" s="19"/>
      <c r="AL114" s="19"/>
      <c r="AM114" s="19"/>
      <c r="AN114" s="19"/>
      <c r="AO114" s="19"/>
      <c r="AP114" s="7"/>
    </row>
    <row r="115" spans="1:42" ht="15.4">
      <c r="A115" s="7"/>
      <c r="B115" s="17"/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21"/>
      <c r="O115" s="21"/>
      <c r="P115" s="21"/>
      <c r="Q115" s="21"/>
      <c r="R115" s="21"/>
      <c r="S115" s="21"/>
      <c r="T115" s="21"/>
      <c r="U115" s="22"/>
      <c r="V115" s="21"/>
      <c r="W115" s="21"/>
      <c r="X115" s="21"/>
      <c r="Y115" s="21"/>
      <c r="Z115" s="21"/>
      <c r="AA115" s="21"/>
      <c r="AB115" s="21"/>
      <c r="AC115" s="21"/>
      <c r="AD115" s="21"/>
      <c r="AE115" s="21"/>
      <c r="AF115" s="21"/>
      <c r="AG115" s="21"/>
      <c r="AH115" s="21"/>
      <c r="AI115" s="21"/>
      <c r="AJ115" s="21"/>
      <c r="AK115" s="19"/>
      <c r="AL115" s="19"/>
      <c r="AM115" s="19"/>
      <c r="AN115" s="19"/>
      <c r="AO115" s="19"/>
      <c r="AP115" s="7"/>
    </row>
    <row r="116" spans="1:42" ht="15.4">
      <c r="A116" s="7"/>
      <c r="B116" s="17"/>
      <c r="C116" s="17"/>
      <c r="D116" s="17"/>
      <c r="E116" s="17"/>
      <c r="F116" s="17"/>
      <c r="G116" s="17"/>
      <c r="H116" s="17"/>
      <c r="I116" s="17"/>
      <c r="J116" s="17"/>
      <c r="K116" s="17"/>
      <c r="L116" s="17"/>
      <c r="M116" s="17"/>
      <c r="N116" s="17"/>
      <c r="O116" s="17"/>
      <c r="P116" s="17"/>
      <c r="Q116" s="17"/>
      <c r="R116" s="17"/>
      <c r="S116" s="21"/>
      <c r="T116" s="21"/>
      <c r="U116" s="22"/>
      <c r="V116" s="21"/>
      <c r="W116" s="21"/>
      <c r="X116" s="21"/>
      <c r="Y116" s="21"/>
      <c r="Z116" s="21"/>
      <c r="AA116" s="21"/>
      <c r="AB116" s="21"/>
      <c r="AC116" s="21"/>
      <c r="AD116" s="21"/>
      <c r="AE116" s="21"/>
      <c r="AF116" s="21"/>
      <c r="AG116" s="21"/>
      <c r="AH116" s="21"/>
      <c r="AI116" s="21"/>
      <c r="AJ116" s="21"/>
      <c r="AK116" s="19"/>
      <c r="AL116" s="19"/>
      <c r="AM116" s="19"/>
      <c r="AN116" s="19"/>
      <c r="AO116" s="19"/>
      <c r="AP116" s="7"/>
    </row>
    <row r="117" spans="1:42" ht="15.4">
      <c r="A117" s="4"/>
      <c r="B117" s="17"/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  <c r="AA117" s="17"/>
      <c r="AB117" s="17"/>
      <c r="AC117" s="17"/>
      <c r="AD117" s="17"/>
      <c r="AE117" s="21"/>
      <c r="AF117" s="21"/>
      <c r="AG117" s="21"/>
      <c r="AH117" s="21"/>
      <c r="AI117" s="21"/>
      <c r="AJ117" s="21"/>
      <c r="AK117" s="19"/>
      <c r="AL117" s="19"/>
      <c r="AM117" s="19"/>
      <c r="AN117" s="19"/>
      <c r="AO117" s="1"/>
      <c r="AP117" s="23"/>
    </row>
    <row r="118" spans="1:42" ht="15.4">
      <c r="A118" s="7"/>
      <c r="B118" s="17"/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21"/>
      <c r="P118" s="21"/>
      <c r="Q118" s="21"/>
      <c r="R118" s="21"/>
      <c r="S118" s="21"/>
      <c r="T118" s="21"/>
      <c r="U118" s="22"/>
      <c r="V118" s="22"/>
      <c r="W118" s="21"/>
      <c r="X118" s="21"/>
      <c r="Y118" s="21"/>
      <c r="Z118" s="21"/>
      <c r="AA118" s="21"/>
      <c r="AB118" s="21"/>
      <c r="AC118" s="21"/>
      <c r="AD118" s="21"/>
      <c r="AE118" s="21"/>
      <c r="AF118" s="21"/>
      <c r="AG118" s="21"/>
      <c r="AH118" s="21"/>
      <c r="AI118" s="21"/>
      <c r="AJ118" s="21"/>
      <c r="AK118" s="27"/>
      <c r="AL118" s="27"/>
      <c r="AM118" s="27"/>
      <c r="AN118" s="27"/>
      <c r="AO118" s="27"/>
      <c r="AP118" s="16"/>
    </row>
    <row r="119" spans="1:42" ht="13.1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8"/>
      <c r="W119" s="28"/>
      <c r="X119" s="28"/>
      <c r="Y119" s="28"/>
      <c r="Z119" s="28"/>
      <c r="AA119" s="28"/>
      <c r="AB119" s="28"/>
      <c r="AC119" s="28"/>
      <c r="AD119" s="28"/>
      <c r="AE119" s="28"/>
      <c r="AF119" s="28"/>
      <c r="AG119" s="28"/>
      <c r="AH119" s="28"/>
      <c r="AI119" s="28"/>
      <c r="AJ119" s="28"/>
      <c r="AK119" s="28"/>
      <c r="AL119" s="28"/>
      <c r="AM119" s="28"/>
      <c r="AN119" s="28"/>
      <c r="AO119" s="28"/>
      <c r="AP119" s="28"/>
    </row>
    <row r="120" spans="1:42" ht="13.1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8"/>
      <c r="W120" s="28"/>
      <c r="X120" s="28"/>
      <c r="Y120" s="28"/>
      <c r="Z120" s="28"/>
      <c r="AA120" s="28"/>
      <c r="AB120" s="28"/>
      <c r="AC120" s="28"/>
      <c r="AD120" s="28"/>
      <c r="AE120" s="28"/>
      <c r="AF120" s="28"/>
      <c r="AG120" s="28"/>
      <c r="AH120" s="28"/>
      <c r="AI120" s="28"/>
      <c r="AJ120" s="28"/>
      <c r="AK120" s="28"/>
      <c r="AL120" s="28"/>
      <c r="AM120" s="28"/>
      <c r="AN120" s="28"/>
      <c r="AO120" s="28"/>
      <c r="AP120" s="28"/>
    </row>
    <row r="124" spans="1:42" ht="13.15">
      <c r="D124" s="29"/>
      <c r="E124" s="29"/>
    </row>
    <row r="125" spans="1:42" ht="13.15"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8"/>
      <c r="W125" s="28"/>
      <c r="X125" s="28"/>
      <c r="Y125" s="28"/>
      <c r="Z125" s="28"/>
      <c r="AA125" s="28"/>
      <c r="AB125" s="28"/>
      <c r="AC125" s="28"/>
      <c r="AD125" s="28"/>
      <c r="AE125" s="28"/>
      <c r="AF125" s="28"/>
      <c r="AG125" s="28"/>
      <c r="AH125" s="28"/>
      <c r="AI125" s="28"/>
      <c r="AJ125" s="28"/>
    </row>
    <row r="126" spans="1:42" ht="13.15">
      <c r="A126" s="28"/>
      <c r="B126" s="28"/>
      <c r="C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8"/>
      <c r="W126" s="28"/>
      <c r="X126" s="28"/>
      <c r="Y126" s="28"/>
      <c r="Z126" s="28"/>
      <c r="AA126" s="28"/>
      <c r="AB126" s="28"/>
      <c r="AC126" s="28"/>
      <c r="AD126" s="28"/>
      <c r="AE126" s="28"/>
      <c r="AF126" s="28"/>
      <c r="AG126" s="28"/>
      <c r="AH126" s="28"/>
      <c r="AI126" s="28"/>
      <c r="AJ126" s="28"/>
    </row>
    <row r="127" spans="1:42" ht="13.15">
      <c r="A127" s="28"/>
      <c r="B127" s="28"/>
      <c r="C127" s="28"/>
      <c r="F127" s="28"/>
    </row>
  </sheetData>
  <mergeCells count="194">
    <mergeCell ref="AS51:BI51"/>
    <mergeCell ref="AS53:CA53"/>
    <mergeCell ref="B48:AF48"/>
    <mergeCell ref="B45:AC45"/>
    <mergeCell ref="B46:AC46"/>
    <mergeCell ref="AL46:AO46"/>
    <mergeCell ref="AL48:AO48"/>
    <mergeCell ref="AH48:AK48"/>
    <mergeCell ref="AM53:AO53"/>
    <mergeCell ref="B47:AF47"/>
    <mergeCell ref="O49:Q49"/>
    <mergeCell ref="L49:N49"/>
    <mergeCell ref="N53:AA53"/>
    <mergeCell ref="U50:W50"/>
    <mergeCell ref="B64:U64"/>
    <mergeCell ref="B65:AO65"/>
    <mergeCell ref="B61:AO61"/>
    <mergeCell ref="B62:AO62"/>
    <mergeCell ref="AI75:AO75"/>
    <mergeCell ref="B84:O86"/>
    <mergeCell ref="AI83:AO83"/>
    <mergeCell ref="AI84:AO84"/>
    <mergeCell ref="Z75:AH75"/>
    <mergeCell ref="P84:Y84"/>
    <mergeCell ref="P86:Y86"/>
    <mergeCell ref="P82:Y82"/>
    <mergeCell ref="AI86:AO86"/>
    <mergeCell ref="Z86:AH86"/>
    <mergeCell ref="AI72:AO72"/>
    <mergeCell ref="AI73:AO73"/>
    <mergeCell ref="AK53:AL53"/>
    <mergeCell ref="AH53:AJ53"/>
    <mergeCell ref="T56:AI56"/>
    <mergeCell ref="T58:AI58"/>
    <mergeCell ref="B92:Q92"/>
    <mergeCell ref="B88:O88"/>
    <mergeCell ref="P87:AO88"/>
    <mergeCell ref="Z85:AH85"/>
    <mergeCell ref="AI85:AO85"/>
    <mergeCell ref="AI79:AO79"/>
    <mergeCell ref="P80:Y80"/>
    <mergeCell ref="P85:Y85"/>
    <mergeCell ref="Z80:AH80"/>
    <mergeCell ref="AI80:AO80"/>
    <mergeCell ref="P81:Y81"/>
    <mergeCell ref="Z81:AH81"/>
    <mergeCell ref="AI81:AO81"/>
    <mergeCell ref="Z83:AH83"/>
    <mergeCell ref="I91:Q91"/>
    <mergeCell ref="I93:Q93"/>
    <mergeCell ref="K96:Q96"/>
    <mergeCell ref="B80:O80"/>
    <mergeCell ref="J98:Q98"/>
    <mergeCell ref="B66:U66"/>
    <mergeCell ref="Z82:AH82"/>
    <mergeCell ref="B81:O83"/>
    <mergeCell ref="Z78:AH78"/>
    <mergeCell ref="Z84:AH84"/>
    <mergeCell ref="B76:O79"/>
    <mergeCell ref="P76:Y76"/>
    <mergeCell ref="B72:O75"/>
    <mergeCell ref="P72:Y72"/>
    <mergeCell ref="Z72:AH72"/>
    <mergeCell ref="P75:Y75"/>
    <mergeCell ref="Z69:AH69"/>
    <mergeCell ref="B63:AO63"/>
    <mergeCell ref="AI69:AO69"/>
    <mergeCell ref="B68:O71"/>
    <mergeCell ref="Z70:AH70"/>
    <mergeCell ref="AI70:AO70"/>
    <mergeCell ref="P68:Y68"/>
    <mergeCell ref="Z68:AH68"/>
    <mergeCell ref="B18:M18"/>
    <mergeCell ref="E37:V37"/>
    <mergeCell ref="AI68:AO68"/>
    <mergeCell ref="P70:Y70"/>
    <mergeCell ref="P69:Y69"/>
    <mergeCell ref="AL42:AO42"/>
    <mergeCell ref="AH46:AK46"/>
    <mergeCell ref="AH44:AK44"/>
    <mergeCell ref="B44:AC44"/>
    <mergeCell ref="B42:AE42"/>
    <mergeCell ref="AH42:AK42"/>
    <mergeCell ref="AF26:AO27"/>
    <mergeCell ref="V24:AE24"/>
    <mergeCell ref="B52:M52"/>
    <mergeCell ref="B50:N50"/>
    <mergeCell ref="R49:T49"/>
    <mergeCell ref="O50:Q50"/>
    <mergeCell ref="R50:T50"/>
    <mergeCell ref="AL44:AO44"/>
    <mergeCell ref="B43:AC43"/>
    <mergeCell ref="B40:AI40"/>
    <mergeCell ref="B41:AO41"/>
    <mergeCell ref="B37:D37"/>
    <mergeCell ref="AE37:AG37"/>
    <mergeCell ref="B31:G31"/>
    <mergeCell ref="AF20:AO21"/>
    <mergeCell ref="B35:X35"/>
    <mergeCell ref="B39:AI39"/>
    <mergeCell ref="AF24:AO25"/>
    <mergeCell ref="N22:T23"/>
    <mergeCell ref="V22:AE22"/>
    <mergeCell ref="V23:AE23"/>
    <mergeCell ref="V27:AE27"/>
    <mergeCell ref="AB35:AE35"/>
    <mergeCell ref="AF35:AO35"/>
    <mergeCell ref="AL34:AO34"/>
    <mergeCell ref="AF34:AK34"/>
    <mergeCell ref="AH36:AM36"/>
    <mergeCell ref="W37:Z37"/>
    <mergeCell ref="AA37:AD37"/>
    <mergeCell ref="B28:M28"/>
    <mergeCell ref="A3:AP3"/>
    <mergeCell ref="A4:AP4"/>
    <mergeCell ref="AF16:AO17"/>
    <mergeCell ref="N29:AO29"/>
    <mergeCell ref="V26:AE26"/>
    <mergeCell ref="B33:G33"/>
    <mergeCell ref="V32:AO32"/>
    <mergeCell ref="H32:T33"/>
    <mergeCell ref="B22:M22"/>
    <mergeCell ref="B23:M23"/>
    <mergeCell ref="B24:N24"/>
    <mergeCell ref="B25:N25"/>
    <mergeCell ref="H31:T31"/>
    <mergeCell ref="B29:M29"/>
    <mergeCell ref="AF22:AO23"/>
    <mergeCell ref="G12:AK12"/>
    <mergeCell ref="B14:M14"/>
    <mergeCell ref="B15:M15"/>
    <mergeCell ref="B16:M16"/>
    <mergeCell ref="B17:M17"/>
    <mergeCell ref="N16:T17"/>
    <mergeCell ref="H13:AJ13"/>
    <mergeCell ref="B19:M19"/>
    <mergeCell ref="V33:AO33"/>
    <mergeCell ref="N14:AE15"/>
    <mergeCell ref="V16:AE16"/>
    <mergeCell ref="V17:AE17"/>
    <mergeCell ref="V18:AE18"/>
    <mergeCell ref="O36:Q36"/>
    <mergeCell ref="Y36:AB36"/>
    <mergeCell ref="AC36:AG36"/>
    <mergeCell ref="V19:AE19"/>
    <mergeCell ref="V25:AE25"/>
    <mergeCell ref="B36:N36"/>
    <mergeCell ref="B20:M20"/>
    <mergeCell ref="B21:M21"/>
    <mergeCell ref="N20:T21"/>
    <mergeCell ref="O24:T25"/>
    <mergeCell ref="V20:AE20"/>
    <mergeCell ref="V21:AE21"/>
    <mergeCell ref="B32:G32"/>
    <mergeCell ref="R36:X36"/>
    <mergeCell ref="Y35:AA35"/>
    <mergeCell ref="AF18:AO19"/>
    <mergeCell ref="Y31:AO31"/>
    <mergeCell ref="B34:Z34"/>
    <mergeCell ref="AA34:AE34"/>
    <mergeCell ref="B30:AO30"/>
    <mergeCell ref="AI76:AO76"/>
    <mergeCell ref="P77:Y77"/>
    <mergeCell ref="P79:Y79"/>
    <mergeCell ref="Z79:AH79"/>
    <mergeCell ref="Z77:AH77"/>
    <mergeCell ref="AI77:AO77"/>
    <mergeCell ref="Z76:AH76"/>
    <mergeCell ref="P78:Y78"/>
    <mergeCell ref="AI78:AO78"/>
    <mergeCell ref="B7:R7"/>
    <mergeCell ref="E10:K10"/>
    <mergeCell ref="M10:N10"/>
    <mergeCell ref="O10:U10"/>
    <mergeCell ref="C10:D10"/>
    <mergeCell ref="Y10:AN10"/>
    <mergeCell ref="P83:Y83"/>
    <mergeCell ref="J6:AG6"/>
    <mergeCell ref="D8:AM8"/>
    <mergeCell ref="W10:X10"/>
    <mergeCell ref="B27:P27"/>
    <mergeCell ref="B26:P26"/>
    <mergeCell ref="Q26:T27"/>
    <mergeCell ref="N18:T19"/>
    <mergeCell ref="B5:G6"/>
    <mergeCell ref="AI74:AO74"/>
    <mergeCell ref="P71:Y71"/>
    <mergeCell ref="Z71:AH71"/>
    <mergeCell ref="P74:Y74"/>
    <mergeCell ref="Z74:AH74"/>
    <mergeCell ref="AI71:AO71"/>
    <mergeCell ref="P73:Y73"/>
    <mergeCell ref="Z73:AH73"/>
    <mergeCell ref="AI82:AO82"/>
  </mergeCells>
  <phoneticPr fontId="4" type="noConversion"/>
  <pageMargins left="0.56000000000000005" right="0.28999999999999998" top="0.33" bottom="0.6" header="0.28000000000000003" footer="0.5"/>
  <pageSetup paperSize="9" scale="86" orientation="portrait" r:id="rId1"/>
  <headerFooter alignWithMargins="0"/>
  <rowBreaks count="1" manualBreakCount="1">
    <brk id="59" max="16383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72">
    <tabColor indexed="45"/>
  </sheetPr>
  <dimension ref="A1:G47"/>
  <sheetViews>
    <sheetView topLeftCell="A7" workbookViewId="0">
      <selection activeCell="G46" sqref="G46"/>
    </sheetView>
  </sheetViews>
  <sheetFormatPr defaultColWidth="9.1328125" defaultRowHeight="12.4"/>
  <cols>
    <col min="1" max="16384" width="9.1328125" style="31"/>
  </cols>
  <sheetData>
    <row r="1" spans="1:7" ht="24.75">
      <c r="A1" s="30"/>
      <c r="B1" s="30"/>
      <c r="C1" s="30"/>
      <c r="D1" s="30"/>
      <c r="E1" s="30"/>
      <c r="F1" s="30"/>
      <c r="G1" s="30"/>
    </row>
    <row r="2" spans="1:7">
      <c r="B2" s="32">
        <f>Seagoing!AK53</f>
        <v>0</v>
      </c>
      <c r="C2" s="31" t="str">
        <f>C3&amp;" "&amp;C4</f>
        <v xml:space="preserve">   </v>
      </c>
    </row>
    <row r="3" spans="1:7">
      <c r="B3" s="31">
        <f>ROUNDDOWN(B2/30.4,0)</f>
        <v>0</v>
      </c>
      <c r="C3" s="31" t="str">
        <f>IF(B3=0," ",VLOOKUP(B3,$B$10:$F$39,5))</f>
        <v xml:space="preserve"> </v>
      </c>
    </row>
    <row r="4" spans="1:7">
      <c r="B4" s="31">
        <f>B2-(B3*30.4)</f>
        <v>0</v>
      </c>
      <c r="C4" s="31" t="str">
        <f>IF(B4=0," ",IF(B3=0,VLOOKUP(B4,$B$10:$F$40,2),"and "&amp;VLOOKUP(B4,$B$10:$F$40,2)))</f>
        <v xml:space="preserve"> </v>
      </c>
      <c r="E4" s="31">
        <f>B4</f>
        <v>0</v>
      </c>
      <c r="F4" s="31">
        <f>ROUNDDOWN(E4,0)</f>
        <v>0</v>
      </c>
    </row>
    <row r="10" spans="1:7">
      <c r="B10" s="31">
        <v>0</v>
      </c>
      <c r="C10" s="31" t="s">
        <v>48</v>
      </c>
      <c r="F10" s="31" t="s">
        <v>77</v>
      </c>
    </row>
    <row r="11" spans="1:7">
      <c r="B11" s="31">
        <v>1</v>
      </c>
      <c r="C11" s="31" t="s">
        <v>49</v>
      </c>
      <c r="F11" s="31" t="s">
        <v>78</v>
      </c>
    </row>
    <row r="12" spans="1:7">
      <c r="B12" s="31">
        <v>2</v>
      </c>
      <c r="C12" s="31" t="s">
        <v>50</v>
      </c>
      <c r="F12" s="31" t="s">
        <v>79</v>
      </c>
    </row>
    <row r="13" spans="1:7">
      <c r="B13" s="31">
        <v>3</v>
      </c>
      <c r="C13" s="31" t="s">
        <v>51</v>
      </c>
      <c r="F13" s="31" t="s">
        <v>80</v>
      </c>
    </row>
    <row r="14" spans="1:7">
      <c r="B14" s="31">
        <v>4</v>
      </c>
      <c r="C14" s="31" t="s">
        <v>52</v>
      </c>
      <c r="F14" s="31" t="s">
        <v>81</v>
      </c>
    </row>
    <row r="15" spans="1:7">
      <c r="B15" s="31">
        <v>5</v>
      </c>
      <c r="C15" s="31" t="s">
        <v>53</v>
      </c>
      <c r="F15" s="31" t="s">
        <v>82</v>
      </c>
    </row>
    <row r="16" spans="1:7">
      <c r="B16" s="31">
        <v>6</v>
      </c>
      <c r="C16" s="31" t="s">
        <v>54</v>
      </c>
      <c r="F16" s="31" t="s">
        <v>83</v>
      </c>
    </row>
    <row r="17" spans="2:6">
      <c r="B17" s="31">
        <v>7</v>
      </c>
      <c r="C17" s="31" t="s">
        <v>55</v>
      </c>
      <c r="F17" s="31" t="s">
        <v>84</v>
      </c>
    </row>
    <row r="18" spans="2:6">
      <c r="B18" s="31">
        <v>8</v>
      </c>
      <c r="C18" s="31" t="s">
        <v>56</v>
      </c>
      <c r="F18" s="31" t="s">
        <v>85</v>
      </c>
    </row>
    <row r="19" spans="2:6">
      <c r="B19" s="31">
        <v>9</v>
      </c>
      <c r="C19" s="31" t="s">
        <v>57</v>
      </c>
      <c r="F19" s="31" t="s">
        <v>86</v>
      </c>
    </row>
    <row r="20" spans="2:6">
      <c r="B20" s="31">
        <v>10</v>
      </c>
      <c r="C20" s="31" t="s">
        <v>58</v>
      </c>
      <c r="F20" s="31" t="s">
        <v>87</v>
      </c>
    </row>
    <row r="21" spans="2:6">
      <c r="B21" s="31">
        <v>11</v>
      </c>
      <c r="C21" s="31" t="s">
        <v>59</v>
      </c>
      <c r="F21" s="31" t="s">
        <v>88</v>
      </c>
    </row>
    <row r="22" spans="2:6">
      <c r="B22" s="31">
        <v>12</v>
      </c>
      <c r="C22" s="31" t="s">
        <v>60</v>
      </c>
      <c r="F22" s="31" t="s">
        <v>89</v>
      </c>
    </row>
    <row r="23" spans="2:6">
      <c r="B23" s="31">
        <v>13</v>
      </c>
      <c r="C23" s="31" t="s">
        <v>61</v>
      </c>
      <c r="F23" s="31" t="s">
        <v>90</v>
      </c>
    </row>
    <row r="24" spans="2:6">
      <c r="B24" s="31">
        <v>14</v>
      </c>
      <c r="C24" s="31" t="s">
        <v>62</v>
      </c>
    </row>
    <row r="25" spans="2:6">
      <c r="B25" s="31">
        <v>15</v>
      </c>
      <c r="C25" s="31" t="s">
        <v>63</v>
      </c>
    </row>
    <row r="26" spans="2:6">
      <c r="B26" s="31">
        <v>16</v>
      </c>
      <c r="C26" s="31" t="s">
        <v>64</v>
      </c>
    </row>
    <row r="27" spans="2:6">
      <c r="B27" s="31">
        <v>17</v>
      </c>
      <c r="C27" s="31" t="s">
        <v>65</v>
      </c>
    </row>
    <row r="28" spans="2:6">
      <c r="B28" s="31">
        <v>18</v>
      </c>
      <c r="C28" s="31" t="s">
        <v>66</v>
      </c>
    </row>
    <row r="29" spans="2:6">
      <c r="B29" s="31">
        <v>19</v>
      </c>
      <c r="C29" s="31" t="s">
        <v>47</v>
      </c>
    </row>
    <row r="30" spans="2:6">
      <c r="B30" s="31">
        <v>20</v>
      </c>
      <c r="C30" s="31" t="s">
        <v>91</v>
      </c>
    </row>
    <row r="31" spans="2:6">
      <c r="B31" s="31">
        <v>21</v>
      </c>
      <c r="C31" s="31" t="s">
        <v>67</v>
      </c>
    </row>
    <row r="32" spans="2:6">
      <c r="B32" s="31">
        <v>22</v>
      </c>
      <c r="C32" s="31" t="s">
        <v>68</v>
      </c>
    </row>
    <row r="33" spans="2:3">
      <c r="B33" s="31">
        <v>23</v>
      </c>
      <c r="C33" s="31" t="s">
        <v>69</v>
      </c>
    </row>
    <row r="34" spans="2:3">
      <c r="B34" s="31">
        <v>24</v>
      </c>
      <c r="C34" s="31" t="s">
        <v>70</v>
      </c>
    </row>
    <row r="35" spans="2:3">
      <c r="B35" s="31">
        <v>25</v>
      </c>
      <c r="C35" s="31" t="s">
        <v>71</v>
      </c>
    </row>
    <row r="36" spans="2:3">
      <c r="B36" s="31">
        <v>26</v>
      </c>
      <c r="C36" s="31" t="s">
        <v>72</v>
      </c>
    </row>
    <row r="37" spans="2:3">
      <c r="B37" s="31">
        <v>27</v>
      </c>
      <c r="C37" s="31" t="s">
        <v>73</v>
      </c>
    </row>
    <row r="38" spans="2:3">
      <c r="B38" s="31">
        <v>28</v>
      </c>
      <c r="C38" s="31" t="s">
        <v>74</v>
      </c>
    </row>
    <row r="39" spans="2:3">
      <c r="B39" s="31">
        <v>29</v>
      </c>
      <c r="C39" s="31" t="s">
        <v>75</v>
      </c>
    </row>
    <row r="40" spans="2:3">
      <c r="B40" s="31">
        <v>30</v>
      </c>
      <c r="C40" s="31" t="s">
        <v>76</v>
      </c>
    </row>
    <row r="43" spans="2:3" ht="14.25" customHeight="1"/>
    <row r="44" spans="2:3" ht="14.25" customHeight="1"/>
    <row r="45" spans="2:3" ht="14.25" customHeight="1"/>
    <row r="46" spans="2:3" ht="14.25" customHeight="1"/>
    <row r="47" spans="2:3" ht="14.25" customHeight="1"/>
  </sheetData>
  <phoneticPr fontId="3" type="noConversion"/>
  <pageMargins left="0.75" right="0.75" top="1" bottom="1" header="0.5" footer="0.5"/>
  <pageSetup orientation="portrait" horizontalDpi="300" verticalDpi="300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Menu</vt:lpstr>
      <vt:lpstr>Contract</vt:lpstr>
      <vt:lpstr>Money</vt:lpstr>
      <vt:lpstr>Seagoing</vt:lpstr>
      <vt:lpstr>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Pavel</dc:creator>
  <cp:lastModifiedBy>pavel</cp:lastModifiedBy>
  <cp:lastPrinted>2015-05-29T20:00:20Z</cp:lastPrinted>
  <dcterms:created xsi:type="dcterms:W3CDTF">2001-03-25T22:21:01Z</dcterms:created>
  <dcterms:modified xsi:type="dcterms:W3CDTF">2026-02-03T11:03:14Z</dcterms:modified>
</cp:coreProperties>
</file>